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trejo01\Documents\12 Obra Plaza San Martín Tex\Prebases 31-03-2015\documentos técnicos N14\CATALOGOS\"/>
    </mc:Choice>
  </mc:AlternateContent>
  <bookViews>
    <workbookView xWindow="-15" yWindow="-15" windowWidth="10800" windowHeight="10320" tabRatio="814" activeTab="1"/>
  </bookViews>
  <sheets>
    <sheet name="DATOS" sheetId="4" r:id="rId1"/>
    <sheet name="CARATULA" sheetId="5" r:id="rId2"/>
    <sheet name="EDIFICIO ADMINISTRATIVO" sheetId="2" r:id="rId3"/>
    <sheet name="Hoja1" sheetId="3" state="hidden" r:id="rId4"/>
  </sheets>
  <externalReferences>
    <externalReference r:id="rId5"/>
  </externalReferences>
  <definedNames>
    <definedName name="area" localSheetId="1">#REF!</definedName>
    <definedName name="area">#REF!</definedName>
    <definedName name="_xlnm.Print_Area" localSheetId="1">CARATULA!$A$1:$K$51</definedName>
    <definedName name="_xlnm.Print_Area" localSheetId="2">'EDIFICIO ADMINISTRATIVO'!$A$1:$F$267</definedName>
    <definedName name="ASDASD" localSheetId="1">#REF!</definedName>
    <definedName name="ASDASD">#REF!</definedName>
    <definedName name="cargo" localSheetId="1">#REF!</definedName>
    <definedName name="cargo">#REF!</definedName>
    <definedName name="cargocontacto" localSheetId="1">#REF!</definedName>
    <definedName name="cargocontacto">#REF!</definedName>
    <definedName name="cargoresponsabledelaobra" localSheetId="1">#REF!</definedName>
    <definedName name="cargoresponsabledelaobra">#REF!</definedName>
    <definedName name="cargovendedor" localSheetId="1">#REF!</definedName>
    <definedName name="cargovendedor">#REF!</definedName>
    <definedName name="ciudad" localSheetId="1">#REF!</definedName>
    <definedName name="ciudad">#REF!</definedName>
    <definedName name="ciudad2">#REF!</definedName>
    <definedName name="ciudadcliente" localSheetId="1">#REF!</definedName>
    <definedName name="ciudadcliente">#REF!</definedName>
    <definedName name="ciudaddelaobra" localSheetId="1">#REF!</definedName>
    <definedName name="ciudaddelaobra">#REF!</definedName>
    <definedName name="cmic" localSheetId="1">#REF!</definedName>
    <definedName name="cmic">#REF!</definedName>
    <definedName name="codigodelaobra" localSheetId="1">#REF!</definedName>
    <definedName name="codigodelaobra">#REF!</definedName>
    <definedName name="codigopostalcliente" localSheetId="1">#REF!</definedName>
    <definedName name="codigopostalcliente">#REF!</definedName>
    <definedName name="codigopostaldelaobra" localSheetId="1">#REF!</definedName>
    <definedName name="codigopostaldelaobra">#REF!</definedName>
    <definedName name="codigovendedor" localSheetId="1">#REF!</definedName>
    <definedName name="codigovendedor">#REF!</definedName>
    <definedName name="colonia" localSheetId="1">#REF!</definedName>
    <definedName name="colonia">#REF!</definedName>
    <definedName name="coloniacliente" localSheetId="1">#REF!</definedName>
    <definedName name="coloniacliente">#REF!</definedName>
    <definedName name="coloniadelaobra" localSheetId="1">#REF!</definedName>
    <definedName name="coloniadelaobra">#REF!</definedName>
    <definedName name="contactocliente" localSheetId="1">#REF!</definedName>
    <definedName name="contactocliente">#REF!</definedName>
    <definedName name="decimalesredondeo" localSheetId="1">#REF!</definedName>
    <definedName name="decimalesredondeo">#REF!</definedName>
    <definedName name="departamento" localSheetId="1">#REF!</definedName>
    <definedName name="departamento">#REF!</definedName>
    <definedName name="direccioncliente" localSheetId="1">#REF!</definedName>
    <definedName name="direccioncliente">#REF!</definedName>
    <definedName name="direcciondeconcurso" localSheetId="1">#REF!</definedName>
    <definedName name="direcciondeconcurso">#REF!</definedName>
    <definedName name="direcciondelaobra" localSheetId="1">#REF!</definedName>
    <definedName name="direcciondelaobra">#REF!</definedName>
    <definedName name="domicilio" localSheetId="1">#REF!</definedName>
    <definedName name="domicilio">#REF!</definedName>
    <definedName name="email" localSheetId="1">#REF!</definedName>
    <definedName name="email">#REF!</definedName>
    <definedName name="emailcliente" localSheetId="1">#REF!</definedName>
    <definedName name="emailcliente">#REF!</definedName>
    <definedName name="emaildelaobra" localSheetId="1">#REF!</definedName>
    <definedName name="emaildelaobra">#REF!</definedName>
    <definedName name="estado" localSheetId="1">#REF!</definedName>
    <definedName name="estado">#REF!</definedName>
    <definedName name="estado2">#REF!</definedName>
    <definedName name="estadodelaobra" localSheetId="1">#REF!</definedName>
    <definedName name="estadodelaobra">#REF!</definedName>
    <definedName name="fechaconvocatoria" localSheetId="1">#REF!</definedName>
    <definedName name="fechaconvocatoria">#REF!</definedName>
    <definedName name="fechadeconcurso" localSheetId="1">#REF!</definedName>
    <definedName name="fechadeconcurso">#REF!</definedName>
    <definedName name="fechainicio" localSheetId="1">#REF!</definedName>
    <definedName name="fechainicio">#REF!</definedName>
    <definedName name="fechaterminacion" localSheetId="1">#REF!</definedName>
    <definedName name="fechaterminacion">#REF!</definedName>
    <definedName name="imss" localSheetId="1">#REF!</definedName>
    <definedName name="imss">#REF!</definedName>
    <definedName name="infonavit" localSheetId="1">#REF!</definedName>
    <definedName name="infonavit">#REF!</definedName>
    <definedName name="mailcontacto" localSheetId="1">#REF!</definedName>
    <definedName name="mailcontacto">#REF!</definedName>
    <definedName name="mailvendedor" localSheetId="1">#REF!</definedName>
    <definedName name="mailvendedor">#REF!</definedName>
    <definedName name="nombrecliente" localSheetId="1">#REF!</definedName>
    <definedName name="nombrecliente">#REF!</definedName>
    <definedName name="nombredelaobra" localSheetId="1">#REF!</definedName>
    <definedName name="nombredelaobra">#REF!</definedName>
    <definedName name="nombrevendedor" localSheetId="1">#REF!</definedName>
    <definedName name="nombrevendedor">#REF!</definedName>
    <definedName name="numconvocatoria" localSheetId="1">#REF!</definedName>
    <definedName name="numconvocatoria">#REF!</definedName>
    <definedName name="numerodeconcurso" localSheetId="1">#REF!</definedName>
    <definedName name="numerodeconcurso">#REF!</definedName>
    <definedName name="plazocalculado" localSheetId="1">#REF!</definedName>
    <definedName name="plazocalculado">#REF!</definedName>
    <definedName name="plazoreal" localSheetId="1">#REF!</definedName>
    <definedName name="plazoreal">#REF!</definedName>
    <definedName name="porcentajeivapresupuesto" localSheetId="1">#REF!</definedName>
    <definedName name="porcentajeivapresupuesto">#REF!</definedName>
    <definedName name="primeramoneda" localSheetId="1">#REF!</definedName>
    <definedName name="primeramoneda">#REF!</definedName>
    <definedName name="razonsocial" localSheetId="1">#REF!</definedName>
    <definedName name="razonsocial">#REF!</definedName>
    <definedName name="remateprimeramoneda" localSheetId="1">#REF!</definedName>
    <definedName name="remateprimeramoneda">#REF!</definedName>
    <definedName name="rematesegundamoneda" localSheetId="1">#REF!</definedName>
    <definedName name="rematesegundamoneda">#REF!</definedName>
    <definedName name="responsable" localSheetId="1">#REF!</definedName>
    <definedName name="responsable">#REF!</definedName>
    <definedName name="responsabledelaobra" localSheetId="1">#REF!</definedName>
    <definedName name="responsabledelaobra">#REF!</definedName>
    <definedName name="rfc" localSheetId="1">#REF!</definedName>
    <definedName name="rfc">#REF!</definedName>
    <definedName name="segundamoneda" localSheetId="1">#REF!</definedName>
    <definedName name="segundamoneda">#REF!</definedName>
    <definedName name="telefono" localSheetId="1">#REF!</definedName>
    <definedName name="telefono">#REF!</definedName>
    <definedName name="telefonocliente" localSheetId="1">#REF!</definedName>
    <definedName name="telefonocliente">#REF!</definedName>
    <definedName name="telefonocontacto" localSheetId="1">#REF!</definedName>
    <definedName name="telefonocontacto">#REF!</definedName>
    <definedName name="telefonodelaobra" localSheetId="1">#REF!</definedName>
    <definedName name="telefonodelaobra">#REF!</definedName>
    <definedName name="telefonovendedor" localSheetId="1">#REF!</definedName>
    <definedName name="telefonovendedor">#REF!</definedName>
    <definedName name="tipodelicitacion" localSheetId="1">#REF!</definedName>
    <definedName name="tipodelicitacion">#REF!</definedName>
    <definedName name="_xlnm.Print_Titles" localSheetId="1">CARATULA!$1:$7</definedName>
    <definedName name="_xlnm.Print_Titles" localSheetId="2">'EDIFICIO ADMINISTRATIVO'!$2:$14</definedName>
    <definedName name="totalpresupuestoprimeramoneda" localSheetId="1">#REF!</definedName>
    <definedName name="totalpresupuestoprimeramoneda">#REF!</definedName>
    <definedName name="totalpresupuestosegundamoneda" localSheetId="1">#REF!</definedName>
    <definedName name="totalpresupuestosegundamoneda">#REF!</definedName>
    <definedName name="Z_162F41BB_6EF8_4BEC_8280_B4ACEB394702_.wvu.PrintArea" localSheetId="1" hidden="1">CARATULA!$A$1:$K$51</definedName>
    <definedName name="Z_162F41BB_6EF8_4BEC_8280_B4ACEB394702_.wvu.PrintArea" localSheetId="2" hidden="1">'EDIFICIO ADMINISTRATIVO'!$A$1:$F$267</definedName>
    <definedName name="Z_162F41BB_6EF8_4BEC_8280_B4ACEB394702_.wvu.PrintTitles" localSheetId="1" hidden="1">CARATULA!$1:$7</definedName>
    <definedName name="Z_162F41BB_6EF8_4BEC_8280_B4ACEB394702_.wvu.PrintTitles" localSheetId="2" hidden="1">'EDIFICIO ADMINISTRATIVO'!$2:$14</definedName>
    <definedName name="Z_1E03F048_D478_4478_8644_0CE4BC87DC79_.wvu.PrintArea" localSheetId="2" hidden="1">'EDIFICIO ADMINISTRATIVO'!$A$1:$F$267</definedName>
    <definedName name="Z_1E03F048_D478_4478_8644_0CE4BC87DC79_.wvu.PrintTitles" localSheetId="2" hidden="1">'EDIFICIO ADMINISTRATIVO'!$2:$14</definedName>
    <definedName name="Z_207E52B2_BF48_4D16_9D87_7045D750C14B_.wvu.PrintArea" localSheetId="1" hidden="1">CARATULA!$A$1:$K$51</definedName>
    <definedName name="Z_207E52B2_BF48_4D16_9D87_7045D750C14B_.wvu.PrintArea" localSheetId="2" hidden="1">'EDIFICIO ADMINISTRATIVO'!$A$1:$F$267</definedName>
    <definedName name="Z_207E52B2_BF48_4D16_9D87_7045D750C14B_.wvu.PrintTitles" localSheetId="1" hidden="1">CARATULA!$1:$7</definedName>
    <definedName name="Z_207E52B2_BF48_4D16_9D87_7045D750C14B_.wvu.PrintTitles" localSheetId="2" hidden="1">'EDIFICIO ADMINISTRATIVO'!$2:$14</definedName>
    <definedName name="Z_29EEB747_74A5_4940_BEF5_9BF888B1466C_.wvu.PrintArea" localSheetId="1" hidden="1">CARATULA!$A$1:$K$51</definedName>
    <definedName name="Z_29EEB747_74A5_4940_BEF5_9BF888B1466C_.wvu.PrintArea" localSheetId="2" hidden="1">'EDIFICIO ADMINISTRATIVO'!$A$1:$F$267</definedName>
    <definedName name="Z_29EEB747_74A5_4940_BEF5_9BF888B1466C_.wvu.PrintTitles" localSheetId="1" hidden="1">CARATULA!$1:$7</definedName>
    <definedName name="Z_29EEB747_74A5_4940_BEF5_9BF888B1466C_.wvu.PrintTitles" localSheetId="2" hidden="1">'EDIFICIO ADMINISTRATIVO'!$2:$14</definedName>
    <definedName name="Z_3AE9DE29_F319_45CA_9007_8EBC34615D83_.wvu.PrintArea" localSheetId="1" hidden="1">CARATULA!$A$1:$J$54</definedName>
    <definedName name="Z_3AE9DE29_F319_45CA_9007_8EBC34615D83_.wvu.PrintTitles" localSheetId="1" hidden="1">CARATULA!$1:$7</definedName>
    <definedName name="Z_5E0AEEAB_0A36_45A3_8D98_7068235238A0_.wvu.PrintArea" localSheetId="2" hidden="1">'EDIFICIO ADMINISTRATIVO'!$A$1:$F$267</definedName>
    <definedName name="Z_5E0AEEAB_0A36_45A3_8D98_7068235238A0_.wvu.PrintTitles" localSheetId="2" hidden="1">'EDIFICIO ADMINISTRATIVO'!$2:$14</definedName>
    <definedName name="Z_77FBA20D_B7A8_4E59_9EA0_C2E164A859E5_.wvu.PrintArea" localSheetId="1" hidden="1">CARATULA!$A$1:$K$51</definedName>
    <definedName name="Z_77FBA20D_B7A8_4E59_9EA0_C2E164A859E5_.wvu.PrintArea" localSheetId="2" hidden="1">'EDIFICIO ADMINISTRATIVO'!$A$1:$F$267</definedName>
    <definedName name="Z_77FBA20D_B7A8_4E59_9EA0_C2E164A859E5_.wvu.PrintTitles" localSheetId="1" hidden="1">CARATULA!$1:$7</definedName>
    <definedName name="Z_77FBA20D_B7A8_4E59_9EA0_C2E164A859E5_.wvu.PrintTitles" localSheetId="2" hidden="1">'EDIFICIO ADMINISTRATIVO'!$2:$14</definedName>
    <definedName name="Z_ED85AC9F_31ED_4F26_80A8_243EAF1D1219_.wvu.PrintArea" localSheetId="1" hidden="1">CARATULA!$A$1:$K$51</definedName>
    <definedName name="Z_ED85AC9F_31ED_4F26_80A8_243EAF1D1219_.wvu.PrintArea" localSheetId="2" hidden="1">'EDIFICIO ADMINISTRATIVO'!$A$1:$F$267</definedName>
    <definedName name="Z_ED85AC9F_31ED_4F26_80A8_243EAF1D1219_.wvu.PrintTitles" localSheetId="1" hidden="1">CARATULA!$1:$7</definedName>
    <definedName name="Z_ED85AC9F_31ED_4F26_80A8_243EAF1D1219_.wvu.PrintTitles" localSheetId="2" hidden="1">'EDIFICIO ADMINISTRATIVO'!$2:$14</definedName>
    <definedName name="Z_F6114E7D_9C9D_4E29_A18C_0F6C3CFC0A33_.wvu.PrintArea" localSheetId="2" hidden="1">'EDIFICIO ADMINISTRATIVO'!$A$1:$F$267</definedName>
    <definedName name="Z_F6114E7D_9C9D_4E29_A18C_0F6C3CFC0A33_.wvu.PrintTitles" localSheetId="2" hidden="1">'EDIFICIO ADMINISTRATIVO'!$2:$14</definedName>
  </definedNames>
  <calcPr calcId="152511"/>
  <customWorkbookViews>
    <customWorkbookView name="equipo03 - Vista personalizada" guid="{77FBA20D-B7A8-4E59-9EA0-C2E164A859E5}" autoUpdate="1" mergeInterval="5" personalView="1" maximized="1" windowWidth="1362" windowHeight="525" tabRatio="814" activeSheetId="2"/>
    <customWorkbookView name="Admin - Vista personalizada" guid="{29EEB747-74A5-4940-BEF5-9BF888B1466C}" mergeInterval="0" personalView="1" maximized="1" windowWidth="717" windowHeight="669" tabRatio="814" activeSheetId="2"/>
    <customWorkbookView name="Usuario - Vista personalizada" guid="{162F41BB-6EF8-4BEC-8280-B4ACEB394702}" mergeInterval="0" personalView="1" maximized="1" xWindow="1" yWindow="1" windowWidth="1280" windowHeight="747" tabRatio="814" activeSheetId="2"/>
    <customWorkbookView name="Arquitectura - Vista personalizada" guid="{ED85AC9F-31ED-4F26-80A8-243EAF1D1219}" autoUpdate="1" mergeInterval="5" personalView="1" maximized="1" windowWidth="532" windowHeight="537" tabRatio="814" activeSheetId="2"/>
    <customWorkbookView name="Equipo 16 - Vista personalizada" guid="{207E52B2-BF48-4D16-9D87-7045D750C14B}" mergeInterval="0" personalView="1" maximized="1" windowWidth="1362" windowHeight="543" tabRatio="814" activeSheetId="2"/>
    <customWorkbookView name="Equipo10 - Vista personalizada" guid="{5E0AEEAB-0A36-45A3-8D98-7068235238A0}" mergeInterval="0" personalView="1" maximized="1" xWindow="1" yWindow="1" windowWidth="1152" windowHeight="643" tabRatio="814" activeSheetId="2"/>
    <customWorkbookView name="WinuE - Vista personalizada" guid="{F6114E7D-9C9D-4E29-A18C-0F6C3CFC0A33}" autoUpdate="1" mergeInterval="5" personalView="1" maximized="1" windowWidth="1258" windowHeight="237" tabRatio="814" activeSheetId="2"/>
    <customWorkbookView name="User - Vista personalizada" guid="{1E03F048-D478-4478-8644-0CE4BC87DC79}" mergeInterval="0" personalView="1" maximized="1" xWindow="1" yWindow="1" windowWidth="1280" windowHeight="799" tabRatio="814" activeSheetId="2"/>
  </customWorkbookViews>
  <fileRecoveryPr autoRecover="0"/>
</workbook>
</file>

<file path=xl/calcChain.xml><?xml version="1.0" encoding="utf-8"?>
<calcChain xmlns="http://schemas.openxmlformats.org/spreadsheetml/2006/main">
  <c r="A46" i="5" l="1"/>
  <c r="A40" i="5"/>
  <c r="A37" i="5"/>
  <c r="A34" i="5"/>
  <c r="A31" i="5"/>
  <c r="A28" i="5"/>
  <c r="A24" i="5"/>
  <c r="A43" i="5" l="1"/>
  <c r="A20" i="5"/>
  <c r="F245" i="2" l="1"/>
  <c r="F244" i="2"/>
  <c r="F243" i="2"/>
  <c r="F242" i="2"/>
  <c r="F241" i="2"/>
  <c r="F240" i="2"/>
  <c r="F239" i="2"/>
  <c r="F238" i="2"/>
  <c r="F237" i="2"/>
  <c r="F234" i="2"/>
  <c r="F233" i="2"/>
  <c r="F232" i="2"/>
  <c r="F231" i="2"/>
  <c r="F230" i="2"/>
  <c r="F229" i="2"/>
  <c r="F228" i="2"/>
  <c r="F227" i="2"/>
  <c r="F226" i="2"/>
  <c r="F225" i="2"/>
  <c r="F224" i="2"/>
  <c r="F223" i="2"/>
  <c r="F222" i="2"/>
  <c r="F221" i="2"/>
  <c r="F220" i="2"/>
  <c r="F219" i="2"/>
  <c r="F218" i="2"/>
  <c r="F215" i="2"/>
  <c r="F214" i="2"/>
  <c r="F213" i="2"/>
  <c r="F212" i="2"/>
  <c r="F211" i="2"/>
  <c r="F210" i="2"/>
  <c r="F209" i="2"/>
  <c r="F208" i="2"/>
  <c r="F207" i="2"/>
  <c r="F206" i="2"/>
  <c r="F203" i="2"/>
  <c r="F202" i="2"/>
  <c r="F201" i="2"/>
  <c r="F200" i="2"/>
  <c r="F199" i="2"/>
  <c r="F198" i="2"/>
  <c r="F197" i="2"/>
  <c r="F196" i="2"/>
  <c r="F195" i="2"/>
  <c r="F194" i="2"/>
  <c r="F193" i="2"/>
  <c r="F192" i="2"/>
  <c r="F191" i="2"/>
  <c r="F188" i="2"/>
  <c r="F187" i="2"/>
  <c r="F186" i="2"/>
  <c r="F185" i="2"/>
  <c r="F184" i="2"/>
  <c r="F183" i="2"/>
  <c r="F182" i="2"/>
  <c r="F181" i="2"/>
  <c r="F180" i="2"/>
  <c r="F179" i="2"/>
  <c r="F178" i="2"/>
  <c r="F177" i="2"/>
  <c r="F176" i="2"/>
  <c r="F175" i="2"/>
  <c r="F174" i="2"/>
  <c r="F171" i="2"/>
  <c r="F170" i="2"/>
  <c r="F169" i="2"/>
  <c r="F168" i="2"/>
  <c r="F167" i="2"/>
  <c r="F166" i="2"/>
  <c r="F165" i="2"/>
  <c r="F164" i="2"/>
  <c r="F163" i="2"/>
  <c r="F162" i="2"/>
  <c r="F159" i="2"/>
  <c r="F158" i="2"/>
  <c r="F157" i="2"/>
  <c r="F156" i="2"/>
  <c r="F155" i="2"/>
  <c r="F154" i="2"/>
  <c r="F153" i="2"/>
  <c r="F152" i="2"/>
  <c r="F151" i="2"/>
  <c r="F150" i="2"/>
  <c r="F149" i="2"/>
  <c r="F148" i="2"/>
  <c r="F147" i="2"/>
  <c r="F146" i="2"/>
  <c r="F145" i="2"/>
  <c r="F144" i="2"/>
  <c r="F143" i="2"/>
  <c r="F142" i="2"/>
  <c r="F141" i="2"/>
  <c r="F138" i="2"/>
  <c r="F137" i="2"/>
  <c r="F136" i="2"/>
  <c r="F135" i="2"/>
  <c r="F134" i="2"/>
  <c r="F133" i="2"/>
  <c r="F132" i="2"/>
  <c r="F131" i="2"/>
  <c r="F130" i="2"/>
  <c r="F129" i="2"/>
  <c r="F128" i="2"/>
  <c r="F127" i="2"/>
  <c r="F126"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4" i="2"/>
  <c r="F43" i="2"/>
  <c r="F42" i="2"/>
  <c r="F41" i="2"/>
  <c r="F40" i="2"/>
  <c r="F39" i="2"/>
  <c r="F38" i="2"/>
  <c r="F37" i="2"/>
  <c r="F36" i="2"/>
  <c r="F35" i="2"/>
  <c r="F34" i="2"/>
  <c r="F33" i="2"/>
  <c r="F32" i="2"/>
  <c r="F31" i="2"/>
  <c r="F30" i="2"/>
  <c r="F29" i="2"/>
  <c r="F28" i="2"/>
  <c r="F27" i="2"/>
  <c r="F26" i="2"/>
  <c r="F25" i="2"/>
  <c r="F24" i="2"/>
  <c r="F23" i="2"/>
  <c r="F22" i="2"/>
  <c r="F20" i="2"/>
  <c r="F19" i="2"/>
  <c r="F18" i="2"/>
  <c r="F17" i="2"/>
  <c r="F16" i="2"/>
  <c r="F21" i="2" l="1"/>
  <c r="F124" i="2"/>
  <c r="F189" i="2"/>
  <c r="F160" i="2"/>
  <c r="F246" i="2"/>
  <c r="F45" i="2"/>
  <c r="F139" i="2"/>
  <c r="F172" i="2"/>
  <c r="F204" i="2"/>
  <c r="F216" i="2"/>
  <c r="F235" i="2"/>
  <c r="C5" i="2"/>
  <c r="C2" i="2"/>
  <c r="C12" i="2" l="1"/>
  <c r="C10" i="2"/>
  <c r="C8" i="2"/>
  <c r="C7" i="2"/>
  <c r="C6" i="2"/>
  <c r="C4" i="2"/>
  <c r="C3" i="2"/>
  <c r="H88" i="3" l="1"/>
  <c r="D84" i="3"/>
  <c r="B60" i="3"/>
  <c r="G52" i="3"/>
  <c r="E32" i="3"/>
  <c r="I28" i="3"/>
  <c r="K22" i="3"/>
  <c r="B13" i="3"/>
  <c r="D92" i="3" l="1"/>
  <c r="J44" i="3"/>
</calcChain>
</file>

<file path=xl/sharedStrings.xml><?xml version="1.0" encoding="utf-8"?>
<sst xmlns="http://schemas.openxmlformats.org/spreadsheetml/2006/main" count="873" uniqueCount="629">
  <si>
    <t>Código</t>
  </si>
  <si>
    <t>Unidad</t>
  </si>
  <si>
    <t>P. Unitario</t>
  </si>
  <si>
    <t xml:space="preserve">               </t>
  </si>
  <si>
    <t>Cantidad</t>
  </si>
  <si>
    <t xml:space="preserve">           </t>
  </si>
  <si>
    <t>KG</t>
  </si>
  <si>
    <t>Concepto</t>
  </si>
  <si>
    <t>Importe</t>
  </si>
  <si>
    <t>cv-1</t>
  </si>
  <si>
    <t>cv-2</t>
  </si>
  <si>
    <t>cv-3</t>
  </si>
  <si>
    <t>cv-4</t>
  </si>
  <si>
    <t>cv-5</t>
  </si>
  <si>
    <t>cv-6</t>
  </si>
  <si>
    <t>cv-7</t>
  </si>
  <si>
    <t>cv-8</t>
  </si>
  <si>
    <t>cv-9</t>
  </si>
  <si>
    <t>cv-10</t>
  </si>
  <si>
    <t>cv-11</t>
  </si>
  <si>
    <t>cv-12</t>
  </si>
  <si>
    <t>PTR-1</t>
  </si>
  <si>
    <t>PTR-2</t>
  </si>
  <si>
    <t>PTR-3</t>
  </si>
  <si>
    <t>PTR-4</t>
  </si>
  <si>
    <t>PTR-5</t>
  </si>
  <si>
    <t>PTR-6</t>
  </si>
  <si>
    <t>PTR-7</t>
  </si>
  <si>
    <t>PTR-8</t>
  </si>
  <si>
    <t>PTR-9</t>
  </si>
  <si>
    <t>PTR-10</t>
  </si>
  <si>
    <t>PTR-11</t>
  </si>
  <si>
    <t>PTR-12</t>
  </si>
  <si>
    <t>PTR-13</t>
  </si>
  <si>
    <t>PTR-14</t>
  </si>
  <si>
    <t>PTR-15</t>
  </si>
  <si>
    <t>PTR-16</t>
  </si>
  <si>
    <t>PTR-17</t>
  </si>
  <si>
    <t>PTR-18</t>
  </si>
  <si>
    <t>PTR-19</t>
  </si>
  <si>
    <t>PTR-20</t>
  </si>
  <si>
    <t>PTR-21</t>
  </si>
  <si>
    <t>PTR-22</t>
  </si>
  <si>
    <t>PTR-23</t>
  </si>
  <si>
    <t>PTR-24</t>
  </si>
  <si>
    <t>PTR-25</t>
  </si>
  <si>
    <t>PTR-26</t>
  </si>
  <si>
    <t>PTR-27</t>
  </si>
  <si>
    <t>PTR-28</t>
  </si>
  <si>
    <t>PTR-29</t>
  </si>
  <si>
    <t>PTR-30</t>
  </si>
  <si>
    <t>PTR-31</t>
  </si>
  <si>
    <t>PTR-32</t>
  </si>
  <si>
    <t>PTR-33</t>
  </si>
  <si>
    <t>PTR-34</t>
  </si>
  <si>
    <t>PTR-35</t>
  </si>
  <si>
    <t>PTR-36</t>
  </si>
  <si>
    <t>PTR-37</t>
  </si>
  <si>
    <t>PTR-38</t>
  </si>
  <si>
    <t>PTR-39</t>
  </si>
  <si>
    <t>PTR-40</t>
  </si>
  <si>
    <t>PTR-41</t>
  </si>
  <si>
    <t>PTR-42</t>
  </si>
  <si>
    <t>CS3-1</t>
  </si>
  <si>
    <t>CS3-2</t>
  </si>
  <si>
    <t>CS3-3</t>
  </si>
  <si>
    <t>CI3-1</t>
  </si>
  <si>
    <t>CI3-2</t>
  </si>
  <si>
    <t>CI3-3</t>
  </si>
  <si>
    <t>MI-R*1</t>
  </si>
  <si>
    <t>MI-R*2</t>
  </si>
  <si>
    <t>MI-R*3</t>
  </si>
  <si>
    <t>MI-R*4</t>
  </si>
  <si>
    <t>MI-R*5</t>
  </si>
  <si>
    <t>MI-R*6</t>
  </si>
  <si>
    <t>MI-R*7</t>
  </si>
  <si>
    <t>MI-R*8</t>
  </si>
  <si>
    <t>D-3*1</t>
  </si>
  <si>
    <t>D-3*2</t>
  </si>
  <si>
    <t>D-3*3</t>
  </si>
  <si>
    <t>D-3*4</t>
  </si>
  <si>
    <t>D-3*5</t>
  </si>
  <si>
    <t>D-3*6</t>
  </si>
  <si>
    <t>D-3*7</t>
  </si>
  <si>
    <t>D-3*8</t>
  </si>
  <si>
    <t>D-3*9</t>
  </si>
  <si>
    <t>D-3*10</t>
  </si>
  <si>
    <t>D-3*11</t>
  </si>
  <si>
    <t>D-3*12</t>
  </si>
  <si>
    <t>D-3*13</t>
  </si>
  <si>
    <t>D-3*14</t>
  </si>
  <si>
    <t>D-3*15</t>
  </si>
  <si>
    <t>D-3*16</t>
  </si>
  <si>
    <t>M-3*1</t>
  </si>
  <si>
    <t>M-3*2</t>
  </si>
  <si>
    <t>M-3*3</t>
  </si>
  <si>
    <t>M-3*4</t>
  </si>
  <si>
    <t>M-3*5</t>
  </si>
  <si>
    <t>M-3*6</t>
  </si>
  <si>
    <t>M-3*7</t>
  </si>
  <si>
    <t>M-3*8</t>
  </si>
  <si>
    <t>M-3*9</t>
  </si>
  <si>
    <t>M-3*10</t>
  </si>
  <si>
    <t>CI-IB*1</t>
  </si>
  <si>
    <t>CI-IB*2</t>
  </si>
  <si>
    <t>D-3A*1</t>
  </si>
  <si>
    <t>D-3A*2</t>
  </si>
  <si>
    <t>D-3A*3</t>
  </si>
  <si>
    <t>D-3A*4</t>
  </si>
  <si>
    <t>KG/M</t>
  </si>
  <si>
    <t>PTR 102x4.8</t>
  </si>
  <si>
    <t>PTR 51x4.0</t>
  </si>
  <si>
    <t>PTR 76x4.8</t>
  </si>
  <si>
    <t>PTR 51x2.8</t>
  </si>
  <si>
    <t>D-1*1</t>
  </si>
  <si>
    <t>D-1*2</t>
  </si>
  <si>
    <t>D-1*3</t>
  </si>
  <si>
    <t>D-1*4</t>
  </si>
  <si>
    <t>M-1*1</t>
  </si>
  <si>
    <t>M-1*2</t>
  </si>
  <si>
    <t>M-1*3</t>
  </si>
  <si>
    <t>M-1*4</t>
  </si>
  <si>
    <t>CI-1A*1</t>
  </si>
  <si>
    <t>CI-1A*2</t>
  </si>
  <si>
    <t>CI-1A*3</t>
  </si>
  <si>
    <t>CI-1A*4</t>
  </si>
  <si>
    <t>CI-1A*5</t>
  </si>
  <si>
    <t>CI-1A*6</t>
  </si>
  <si>
    <t>CI-1A*7</t>
  </si>
  <si>
    <t>CI-1A*8</t>
  </si>
  <si>
    <t>ARMADURAS R-3</t>
  </si>
  <si>
    <t>CS-6*1</t>
  </si>
  <si>
    <t>CS-6*2</t>
  </si>
  <si>
    <t>CS-6*3</t>
  </si>
  <si>
    <t>CI-6*1</t>
  </si>
  <si>
    <t>CI-6*2</t>
  </si>
  <si>
    <t>CI-6*3</t>
  </si>
  <si>
    <t>CS-6*4</t>
  </si>
  <si>
    <t>CS-6*5</t>
  </si>
  <si>
    <t>MS-1*1</t>
  </si>
  <si>
    <t>MS-1*2</t>
  </si>
  <si>
    <t>MS-1*3</t>
  </si>
  <si>
    <t>MS-1*4</t>
  </si>
  <si>
    <t>MS-1*5</t>
  </si>
  <si>
    <t>MS-1*6</t>
  </si>
  <si>
    <t>MS-1*7</t>
  </si>
  <si>
    <t>CI-1A*9</t>
  </si>
  <si>
    <t>CI-1A*10</t>
  </si>
  <si>
    <t>CI-1A*11</t>
  </si>
  <si>
    <t>CI-1A*12</t>
  </si>
  <si>
    <t>CI-1A*13</t>
  </si>
  <si>
    <t>CI-1A*14</t>
  </si>
  <si>
    <t>CI-1A*15</t>
  </si>
  <si>
    <t>CI-1A*16</t>
  </si>
  <si>
    <t>CI-1A*17</t>
  </si>
  <si>
    <t>CI-1A*18</t>
  </si>
  <si>
    <t>ARMADURAS R-6</t>
  </si>
  <si>
    <t>PTR 102x6.3</t>
  </si>
  <si>
    <t>PTR 102x7.9</t>
  </si>
  <si>
    <t>PTR 51x3.2</t>
  </si>
  <si>
    <t>PTR 152x102X4.8</t>
  </si>
  <si>
    <t>CATALOGO DE CONCEPTOS</t>
  </si>
  <si>
    <t>Nota: todos los conceptos de este catálogo incluyen suministro de los materiales necesarios hasta el lugar de la obra y todo lo necesario para su correcta aplicación, fabricación, colocación y/o funcionamiento. (P.U.O.T. para análisis.)</t>
  </si>
  <si>
    <t>KM:</t>
  </si>
  <si>
    <t xml:space="preserve">REVISION </t>
  </si>
  <si>
    <t>PLAZA DE COBRO "</t>
  </si>
  <si>
    <t>"</t>
  </si>
  <si>
    <t>SAN MARTIN TEXMELUCAN</t>
  </si>
  <si>
    <t xml:space="preserve">MUNICIPIO: </t>
  </si>
  <si>
    <t>AUTOPISTA:</t>
  </si>
  <si>
    <t xml:space="preserve"> MEXICO-PUEBLA</t>
  </si>
  <si>
    <t>ESTADO DE</t>
  </si>
  <si>
    <t xml:space="preserve"> PUEBLA</t>
  </si>
  <si>
    <t>PRELIMINARES</t>
  </si>
  <si>
    <t>PRE-EAD-01</t>
  </si>
  <si>
    <r>
      <rPr>
        <b/>
        <sz val="9"/>
        <color indexed="8"/>
        <rFont val="Arial"/>
        <family val="2"/>
      </rPr>
      <t xml:space="preserve">Trazo y nivelación del terreno </t>
    </r>
    <r>
      <rPr>
        <sz val="9"/>
        <color indexed="8"/>
        <rFont val="Arial"/>
        <family val="2"/>
      </rPr>
      <t xml:space="preserve">con equipo topográfico para desplante de estructuras </t>
    </r>
    <r>
      <rPr>
        <b/>
        <sz val="9"/>
        <color indexed="8"/>
        <rFont val="Arial"/>
        <family val="2"/>
      </rPr>
      <t xml:space="preserve">en edificio administrativo </t>
    </r>
    <r>
      <rPr>
        <sz val="9"/>
        <color indexed="8"/>
        <rFont val="Arial"/>
        <family val="2"/>
      </rPr>
      <t>estableciendo ejes de referencia y bancos de nivel, Incluye: materiales, mano de obra, equipo, herramienta y todo lo necesario para su correcta ejecución.</t>
    </r>
  </si>
  <si>
    <t>M2</t>
  </si>
  <si>
    <t>PRE-EAD-02</t>
  </si>
  <si>
    <r>
      <rPr>
        <b/>
        <sz val="9"/>
        <color indexed="8"/>
        <rFont val="Arial"/>
        <family val="2"/>
      </rPr>
      <t>Excavación a mano en cepas de 0.00 a -4.00m. de profundidad, en material tipo I</t>
    </r>
    <r>
      <rPr>
        <sz val="9"/>
        <color indexed="8"/>
        <rFont val="Arial"/>
        <family val="2"/>
      </rPr>
      <t xml:space="preserve"> (en zapatas y contratrabes del Edificio Administrativo). Incluye: afine de taludes y fondo de apile del material a un lado de la obra.</t>
    </r>
  </si>
  <si>
    <t>M3</t>
  </si>
  <si>
    <t>PRE-EAD-03</t>
  </si>
  <si>
    <r>
      <rPr>
        <b/>
        <sz val="9"/>
        <rFont val="Arial"/>
        <family val="2"/>
      </rPr>
      <t xml:space="preserve">Relleno en cepas con material de banco compactado con bailarina al 90% Proctor-S </t>
    </r>
    <r>
      <rPr>
        <sz val="9"/>
        <rFont val="Arial"/>
        <family val="2"/>
      </rPr>
      <t>en capas no mayores de 20cm. Incluye: suministro de todos los materiales, volteo a mano,  adición de agua necesaria, mano de obra, equipo, herramienta y todo lo necesario para su correcta ejecución.</t>
    </r>
  </si>
  <si>
    <t>PRE-EAD-04</t>
  </si>
  <si>
    <r>
      <rPr>
        <b/>
        <sz val="9"/>
        <rFont val="Arial"/>
        <family val="2"/>
      </rPr>
      <t>Acarreo en camión del material producto de la excavación</t>
    </r>
    <r>
      <rPr>
        <sz val="9"/>
        <rFont val="Arial"/>
        <family val="2"/>
      </rPr>
      <t xml:space="preserve"> con carga a maquina al primer km fuera de la obra, Incluye: carga, descarga y todo lo necesario para su correcta ejecución.</t>
    </r>
  </si>
  <si>
    <t>PRE-EAD-05</t>
  </si>
  <si>
    <r>
      <rPr>
        <b/>
        <sz val="9"/>
        <rFont val="Arial"/>
        <family val="2"/>
      </rPr>
      <t>Acarreo en camión del material producto de la excavación</t>
    </r>
    <r>
      <rPr>
        <sz val="9"/>
        <rFont val="Arial"/>
        <family val="2"/>
      </rPr>
      <t xml:space="preserve"> con carga a maquina a km subsecuentes fuera de la obra, Incluye: carga, descarga y todo lo necesario para su correcta ejecución.</t>
    </r>
  </si>
  <si>
    <t>CIMENTACIÓN</t>
  </si>
  <si>
    <t>CIM-EA-01</t>
  </si>
  <si>
    <r>
      <t>P</t>
    </r>
    <r>
      <rPr>
        <b/>
        <sz val="9"/>
        <rFont val="Arial"/>
        <family val="2"/>
      </rPr>
      <t>lantilla de concreto pobre hecho en obra, resistencia normal, agregado máximo ¾", F'c= 100 kg/cm2, de 5cm. de espesor</t>
    </r>
    <r>
      <rPr>
        <sz val="9"/>
        <rFont val="Arial"/>
        <family val="2"/>
      </rPr>
      <t>, incluye: suministro de materiales, acarreo hasta el lugar de su utilización, preparación de la superficie, nivelación, maestreado y colado, limpieza, retiro de sobrantes fuera de la obra, mano de obra, equipo, herramienta y todo lo necesario para su correcta ejecución.</t>
    </r>
  </si>
  <si>
    <t>CIM-EA-02</t>
  </si>
  <si>
    <r>
      <rPr>
        <b/>
        <sz val="9"/>
        <rFont val="Arial"/>
        <family val="2"/>
      </rPr>
      <t>Zapata aislada (ZA-1) de 1.80x3.50x0.25m.</t>
    </r>
    <r>
      <rPr>
        <sz val="9"/>
        <rFont val="Arial"/>
        <family val="2"/>
      </rPr>
      <t xml:space="preserve"> de peralte promedio, concreto premezclado F'c=250 kg/cm2, armada en lecho inferior con varilla # 5 a cada 0.2 m. en ambos sentidos, y en lecho superior con varilla # 3 a cada 0.2 m, en ambos sentidos, </t>
    </r>
    <r>
      <rPr>
        <b/>
        <sz val="9"/>
        <rFont val="Arial"/>
        <family val="2"/>
      </rPr>
      <t xml:space="preserve">y dado (D-5)  de 0.90x0.90x2.25m.  </t>
    </r>
    <r>
      <rPr>
        <sz val="9"/>
        <rFont val="Arial"/>
        <family val="2"/>
      </rPr>
      <t xml:space="preserve">de altura armado con 12 vars. # 8 y  4vars.#  6, con 3 estribos # 3 @ 0.15 m. y </t>
    </r>
    <r>
      <rPr>
        <b/>
        <sz val="9"/>
        <rFont val="Arial"/>
        <family val="2"/>
      </rPr>
      <t>dado (D-4) de 0.60 x 0.60 x 2.25 m</t>
    </r>
    <r>
      <rPr>
        <sz val="9"/>
        <rFont val="Arial"/>
        <family val="2"/>
      </rPr>
      <t xml:space="preserve"> de altura, armado con 8 vars. #6, 4 vars. #8 y 3 estribos #3 @ 15 cm. por cada zpata. </t>
    </r>
    <r>
      <rPr>
        <sz val="9"/>
        <color rgb="FFFF0000"/>
        <rFont val="Arial"/>
        <family val="2"/>
      </rPr>
      <t xml:space="preserve"> </t>
    </r>
    <r>
      <rPr>
        <sz val="9"/>
        <rFont val="Arial"/>
        <family val="2"/>
      </rPr>
      <t>Incluye: suministro de materiales, acarreos, cortes, traslapes, desperdicios, habilitado, cimbrado acabado común, colado, vibrado, descimbrado, relleno, limpieza, mano de obra, equipo y herramienta.</t>
    </r>
  </si>
  <si>
    <t>PZA</t>
  </si>
  <si>
    <t>CIM-EA-03</t>
  </si>
  <si>
    <r>
      <rPr>
        <b/>
        <sz val="9"/>
        <rFont val="Arial"/>
        <family val="2"/>
      </rPr>
      <t>Zapata aislada (ZA-2) de 1.50x3.35x0.25 m.</t>
    </r>
    <r>
      <rPr>
        <sz val="9"/>
        <rFont val="Arial"/>
        <family val="2"/>
      </rPr>
      <t xml:space="preserve"> de peralte promedio, concreto premezclado F'c=250 kg/cm2, armada en lecho inferior con varilla # 5 a cada 0.2 m. en ambos sentidos, y en lecho superior con varilla # 3 a cada 0.2 m, en ambos sentidos, y </t>
    </r>
    <r>
      <rPr>
        <b/>
        <sz val="9"/>
        <rFont val="Arial"/>
        <family val="2"/>
      </rPr>
      <t xml:space="preserve">dado (D-3) de 0.60x0.60x 2.25 m. </t>
    </r>
    <r>
      <rPr>
        <sz val="9"/>
        <rFont val="Arial"/>
        <family val="2"/>
      </rPr>
      <t>de altura armado con 8 vars. # 6 y 4 vars. # 8 y 3 estribos de # 3 @ 15. y d</t>
    </r>
    <r>
      <rPr>
        <b/>
        <sz val="9"/>
        <rFont val="Arial"/>
        <family val="2"/>
      </rPr>
      <t xml:space="preserve">ado (D-4) de 0.60 x 0.60 x 2,25 m </t>
    </r>
    <r>
      <rPr>
        <sz val="9"/>
        <rFont val="Arial"/>
        <family val="2"/>
      </rPr>
      <t>de altura, aramado con 8 vars. #6, 4 vars. #8 y 3 estribos #3 @ 15 cm. por cada zapata.Incluye: suministro de materiales, acarreos, cortes, traslapes, desperdicios, habilitado, cimbrado acabado común, colado, vibrado, descimbrado, relleno, limpieza, mano de obra, equipo y herramienta.</t>
    </r>
  </si>
  <si>
    <t>CIM-EA-04</t>
  </si>
  <si>
    <r>
      <rPr>
        <b/>
        <sz val="9"/>
        <rFont val="Arial"/>
        <family val="2"/>
      </rPr>
      <t>Zapata aislada (ZA-3) de 1.50x3.35x0.25 m.</t>
    </r>
    <r>
      <rPr>
        <sz val="9"/>
        <rFont val="Arial"/>
        <family val="2"/>
      </rPr>
      <t xml:space="preserve"> de peralte promedio, concreto premezclado F'c=250 kg/cm2, armada en lecho inferior con varilla # 5 a cada 0.2 m. en ambos sentidos, y en lecho superior con varilla # 3 a cada 0.2 m, en ambos sentidos, y</t>
    </r>
    <r>
      <rPr>
        <b/>
        <sz val="9"/>
        <rFont val="Arial"/>
        <family val="2"/>
      </rPr>
      <t xml:space="preserve"> dado D-3 de 0.60x0.60x2.25 m.</t>
    </r>
    <r>
      <rPr>
        <sz val="9"/>
        <rFont val="Arial"/>
        <family val="2"/>
      </rPr>
      <t xml:space="preserve">de altura armado con 8 vars.# 6 y 4 vars. # 8 y 3 estribos # 3 @ 0.15 m. y </t>
    </r>
    <r>
      <rPr>
        <b/>
        <sz val="9"/>
        <rFont val="Arial"/>
        <family val="2"/>
      </rPr>
      <t>dado (D-4) de 0.60 x 0.60 x 2,25 m</t>
    </r>
    <r>
      <rPr>
        <sz val="9"/>
        <rFont val="Arial"/>
        <family val="2"/>
      </rPr>
      <t xml:space="preserve"> de altura, aramado con 8 vars. #6, 4 vars. #8 y 3 estribos #3 @ 15 cm. por cada zapata. Incluye: suministro de materiales, acarreos, cortes, traslapes, desperdicios, habilitado, cimbrado acabado común, colado, vibrado, descimbrado, relleno, limpieza, mano de obra, equipo y herramienta.</t>
    </r>
  </si>
  <si>
    <t>CIM-EA-05</t>
  </si>
  <si>
    <r>
      <rPr>
        <b/>
        <sz val="9"/>
        <rFont val="Arial"/>
        <family val="2"/>
      </rPr>
      <t>Zapata aislada (ZA-4) de 4.00x16.00x0.25 m.</t>
    </r>
    <r>
      <rPr>
        <sz val="9"/>
        <rFont val="Arial"/>
        <family val="2"/>
      </rPr>
      <t xml:space="preserve"> de peralte promedio, concreto premezclado F'c=250 kg/cm2, armada en lecho inferior con varilla # 8 a cada 0.2 m. en ambos sentidos, y en lecho superior con varilla # 5 a cada 0.2 m, en ambos sentidos, y</t>
    </r>
    <r>
      <rPr>
        <b/>
        <sz val="9"/>
        <rFont val="Arial"/>
        <family val="2"/>
      </rPr>
      <t xml:space="preserve"> 2 dados D-2 de 0.60x0.60x2.25 m. </t>
    </r>
    <r>
      <rPr>
        <sz val="9"/>
        <rFont val="Arial"/>
        <family val="2"/>
      </rPr>
      <t>de altura armado con 8 vars.# 6,  4 vars. # 8 y 3 estribos # 3 @ 0.15 m. y</t>
    </r>
    <r>
      <rPr>
        <b/>
        <sz val="9"/>
        <rFont val="Arial"/>
        <family val="2"/>
      </rPr>
      <t xml:space="preserve"> 1 dados D-1 de 1.00 x 1.00 x 2.25 m </t>
    </r>
    <r>
      <rPr>
        <sz val="9"/>
        <rFont val="Arial"/>
        <family val="2"/>
      </rPr>
      <t>de altura, armada con 20 vars. #8 y 5 estribos #3 @15 cm.  Incluye: suministro de materiales, acarreos, cortes, traslapes, desperdicios, habilitado, cimbrado acabado común, colado, vibrado, descimbrado, relleno, limpieza, mano de obra, equipo y herramienta.</t>
    </r>
  </si>
  <si>
    <t>CIM-EA-06</t>
  </si>
  <si>
    <r>
      <rPr>
        <b/>
        <sz val="9"/>
        <rFont val="Arial"/>
        <family val="2"/>
      </rPr>
      <t xml:space="preserve">Contratrabe CT-1 </t>
    </r>
    <r>
      <rPr>
        <sz val="9"/>
        <rFont val="Arial"/>
        <family val="2"/>
      </rPr>
      <t>de 0.30  x 1.20 m. con acero Fy= 4200 kg/cm2, armada con 10V #3, 13 #8  y est.#3 @10 y 15cm., colada con concreto peso normal, clase I, resistencia minima a la compresión a los 28 dias de 250 kg/cm2, y agregado maximo de 19 mm (3/4"), Incluye: suministro de materiales, acarreos, cortes, traslapes, desperdicios, habilitado, cimbrado acabado común, colado, vibrado, descimbrado, relleno, limpieza, mano de obra, equipo y herramienta.</t>
    </r>
  </si>
  <si>
    <t>ML</t>
  </si>
  <si>
    <t>CIM-EA-07</t>
  </si>
  <si>
    <r>
      <rPr>
        <b/>
        <sz val="9"/>
        <rFont val="Arial"/>
        <family val="2"/>
      </rPr>
      <t xml:space="preserve">Contratrabe CT-2 </t>
    </r>
    <r>
      <rPr>
        <sz val="9"/>
        <rFont val="Arial"/>
        <family val="2"/>
      </rPr>
      <t>de 0.30 x  1.20 m. con acero Fy= 4200 kg/cm2, armada con 10V #3, 11 V #8 y est.#3 @10 cm y 15 cm., colada con concreto peso normal, clase I, resistencia minima a la compresión a los 28 dias de 250 kg/cm2, y agregado maximo de 19 mm (3/4"), Incluye: suministro de materiales, acarreos, cortes, traslapes, desperdicios, habilitado, cimbrado acabado común, colado, vibrado, descimbrado, relleno, limpieza, mano de obra, equipo y herramienta.</t>
    </r>
  </si>
  <si>
    <t>CIM-EA-08</t>
  </si>
  <si>
    <r>
      <rPr>
        <b/>
        <sz val="9"/>
        <rFont val="Arial"/>
        <family val="2"/>
      </rPr>
      <t xml:space="preserve">Contratrabe CT-3 </t>
    </r>
    <r>
      <rPr>
        <sz val="9"/>
        <rFont val="Arial"/>
        <family val="2"/>
      </rPr>
      <t>de 0.25  x 1.20 m. con acero Fy= 4200 kg/cm2, armada con 10V #3, 3 V #6 y 8 V #8 y est.#3 @10 y 15cm., colada con concreto peso normal, clase I, resistencia minima a la compresión a los 28 dias de 250 kg/cm2, y agregado maximo de 19 mm (3/4"), Incluye: suministro de materiales, acarreos, cortes, traslapes, desperdicios, habilitado, cimbrado acabado común, colado, vibrado, descimbrado, relleno, limpieza, mano de obra, equipo y herramienta.</t>
    </r>
  </si>
  <si>
    <t>CIM-EA-09</t>
  </si>
  <si>
    <r>
      <rPr>
        <b/>
        <sz val="9"/>
        <rFont val="Arial"/>
        <family val="2"/>
      </rPr>
      <t xml:space="preserve">Contratrabe CT-4 </t>
    </r>
    <r>
      <rPr>
        <sz val="9"/>
        <rFont val="Arial"/>
        <family val="2"/>
      </rPr>
      <t>de 0.25  x 1.20 m. con acero Fy= 4200 kg/cm2, armada con 10V #3, 5 V #6, 4 V #8 y est.#3 @10 y 15cm., colada con concreto peso normal, clase I, resistencia minima a la compresión a los 28 dias de 250 kg/cm2, y agregado maximo de 19 mm (3/4"), Incluye: suministro de materiales, acarreos, cortes, traslapes, desperdicios, habilitado, cimbrado acabado común, colado, vibrado, descimbrado, relleno, limpieza, mano de obra, equipo y herramienta.</t>
    </r>
  </si>
  <si>
    <t>CIM-EA-10</t>
  </si>
  <si>
    <r>
      <rPr>
        <b/>
        <sz val="9"/>
        <rFont val="Arial"/>
        <family val="2"/>
      </rPr>
      <t xml:space="preserve">Contratrabe CT-5 </t>
    </r>
    <r>
      <rPr>
        <sz val="9"/>
        <rFont val="Arial"/>
        <family val="2"/>
      </rPr>
      <t>de 0.25  x 1.20 m. con acero Fy= 4200 kg/cm2, armada con 10V #3, 6 V #8  y est.#3 @10 y 15cm., colada con concreto peso normal, clase I, resistencia minima a la compresión a los 28 dias de 250 kg/cm2, y agregado maximo de 19 mm (3/4"), Incluye: suministro de materiales, acarreos, cortes, traslapes, desperdicios, habilitado, cimbrado acabado común, colado, vibrado, descimbrado, relleno, limpieza, mano de obra, equipo y herramienta.</t>
    </r>
  </si>
  <si>
    <t>CIM-EA-11</t>
  </si>
  <si>
    <r>
      <rPr>
        <b/>
        <sz val="9"/>
        <rFont val="Arial"/>
        <family val="2"/>
      </rPr>
      <t xml:space="preserve">Contratrabe CT-6 </t>
    </r>
    <r>
      <rPr>
        <sz val="9"/>
        <rFont val="Arial"/>
        <family val="2"/>
      </rPr>
      <t>de 0.25  x 1.20 m. con acero Fy= 4200 kg/cm2, armada con 10V #3, 5 V #6, 4 V #8 y est.#3 @10 y 15cm., colada con concreto peso normal, clase I, resistencia minima a la compresión a los 28 dias de 250 kg/cm2, y agregado maximo de 19 mm (3/4"), Incluye: suministro de materiales, acarreos, cortes, traslapes, desperdicios, habilitado, cimbrado acabado común, colado, vibrado, descimbrado, relleno, limpieza, mano de obra, equipo y herramienta.</t>
    </r>
  </si>
  <si>
    <t>CIM-EA-12</t>
  </si>
  <si>
    <r>
      <rPr>
        <b/>
        <sz val="9"/>
        <rFont val="Arial"/>
        <family val="2"/>
      </rPr>
      <t xml:space="preserve">Dentellón para desplante de muros intermedios DTN-1 </t>
    </r>
    <r>
      <rPr>
        <sz val="9"/>
        <rFont val="Arial"/>
        <family val="2"/>
      </rPr>
      <t>de 1.40 m. de ancho x 0.30 m. de altura con acero Fy= 4200 kg/cm2, armado con 4V #3, 2V #3 adicionales, est.#2 @20cm. y refuerzo de varilla #3 @20 en ambos sentidos (lecho superior) y columpio de varilla #3 @ 20 cm. colado con concreto peso normal, clase I, resistencia minima a la compresión a los 28 dias de 250 kg/cm2, y agregado maximo de 19 mm (3/4"), Incluye: suministro de materiales, acarreos, cortes, traslapes, desperdicios, habilitado, cimbrado acabado común, colado, vibrado, descimbrado, relleno, limpieza, mano de obra, equipo y herramienta.</t>
    </r>
  </si>
  <si>
    <t>CIM-EA-13</t>
  </si>
  <si>
    <r>
      <t>Firme de 10 cm acabado común</t>
    </r>
    <r>
      <rPr>
        <sz val="9"/>
        <rFont val="Arial"/>
        <family val="2"/>
      </rPr>
      <t>, armado con malla 6x6-6/6, de concreto F'c= 200 kg/cm2, incluye: suministro de materiales, acarreos, nivelación, cimbrado de fronteras, mano de obra, equipo y herramienta.</t>
    </r>
  </si>
  <si>
    <t>CIM-EA-14</t>
  </si>
  <si>
    <r>
      <rPr>
        <b/>
        <sz val="9"/>
        <rFont val="Arial"/>
        <family val="2"/>
      </rPr>
      <t xml:space="preserve">Excavación </t>
    </r>
    <r>
      <rPr>
        <sz val="9"/>
        <rFont val="Arial"/>
        <family val="2"/>
      </rPr>
      <t xml:space="preserve">en cepas </t>
    </r>
    <r>
      <rPr>
        <b/>
        <sz val="9"/>
        <rFont val="Arial"/>
        <family val="2"/>
      </rPr>
      <t>de 0.00 a 4.85 m. de profundidad, en material tipo II</t>
    </r>
    <r>
      <rPr>
        <sz val="9"/>
        <rFont val="Arial"/>
        <family val="2"/>
      </rPr>
      <t>, volumen medido en banco. Incluye: Maquinaria, mano de obra, afine de taludes y fondo de apile del material a un lado de la obra.</t>
    </r>
  </si>
  <si>
    <t>CIM-EA-15</t>
  </si>
  <si>
    <r>
      <rPr>
        <b/>
        <sz val="9"/>
        <rFont val="Arial"/>
        <family val="2"/>
      </rPr>
      <t>Relleno en cepas</t>
    </r>
    <r>
      <rPr>
        <sz val="9"/>
        <rFont val="Arial"/>
        <family val="2"/>
      </rPr>
      <t xml:space="preserve"> con material </t>
    </r>
    <r>
      <rPr>
        <b/>
        <sz val="9"/>
        <rFont val="Arial"/>
        <family val="2"/>
      </rPr>
      <t>producto de la excavación, compactado al 90%</t>
    </r>
    <r>
      <rPr>
        <sz val="9"/>
        <rFont val="Arial"/>
        <family val="2"/>
      </rPr>
      <t xml:space="preserve"> Proctor-S, con compactador manual (bailarina), en capas de 15cm. Incluye: Herramienta, mano de obra, selección del material y volteo a mano.</t>
    </r>
  </si>
  <si>
    <t>CIM-EA-16</t>
  </si>
  <si>
    <r>
      <t xml:space="preserve">Material y mano de obra en la </t>
    </r>
    <r>
      <rPr>
        <b/>
        <sz val="9"/>
        <rFont val="Arial"/>
        <family val="2"/>
      </rPr>
      <t>fabricación de Plantilla de concreto</t>
    </r>
    <r>
      <rPr>
        <sz val="9"/>
        <rFont val="Arial"/>
        <family val="2"/>
      </rPr>
      <t xml:space="preserve"> hecho en obra, resistencia normal, agregado máximo ¾", </t>
    </r>
    <r>
      <rPr>
        <b/>
        <sz val="9"/>
        <rFont val="Arial"/>
        <family val="2"/>
      </rPr>
      <t>F'C=150 Kg/cm2,</t>
    </r>
    <r>
      <rPr>
        <sz val="9"/>
        <rFont val="Arial"/>
        <family val="2"/>
      </rPr>
      <t xml:space="preserve"> de 5 cm. de espesor. Incluye herramientas menores.</t>
    </r>
  </si>
  <si>
    <t>CIM-EA-17</t>
  </si>
  <si>
    <r>
      <t>Suministro, habilitado y armado de</t>
    </r>
    <r>
      <rPr>
        <b/>
        <sz val="9"/>
        <rFont val="Arial"/>
        <family val="2"/>
      </rPr>
      <t xml:space="preserve"> acero de refuerzo en </t>
    </r>
    <r>
      <rPr>
        <sz val="9"/>
        <rFont val="Arial"/>
        <family val="2"/>
      </rPr>
      <t xml:space="preserve"> </t>
    </r>
    <r>
      <rPr>
        <b/>
        <sz val="9"/>
        <rFont val="Arial"/>
        <family val="2"/>
      </rPr>
      <t xml:space="preserve">LOSA DE DESPLANTE, </t>
    </r>
    <r>
      <rPr>
        <sz val="9"/>
        <rFont val="Arial"/>
        <family val="2"/>
      </rPr>
      <t xml:space="preserve">  resistencia normal </t>
    </r>
    <r>
      <rPr>
        <b/>
        <sz val="9"/>
        <rFont val="Arial"/>
        <family val="2"/>
      </rPr>
      <t>FY=4200kg/cm2</t>
    </r>
    <r>
      <rPr>
        <sz val="9"/>
        <rFont val="Arial"/>
        <family val="2"/>
      </rPr>
      <t>. aramadas con varillas del #5 q 20 lecho superior ambos sentidos y del #8 @ 20 en lecho inferior en ambos sentidos. Incluye materiales, silletas, traslapes, ganchos, alambre recocido del No. 18 flete a obra, desperdicios, acarreo hasta el lugar de su utilizacion, cortes, habilitado, armado, amarres, pruebas, limpieza y retiro de sobrantes fuera de la obra mano de obra, equipo y herramienta.</t>
    </r>
  </si>
  <si>
    <t>CIM-EA-18</t>
  </si>
  <si>
    <r>
      <rPr>
        <b/>
        <sz val="9"/>
        <rFont val="Arial"/>
        <family val="2"/>
      </rPr>
      <t>Concreto en LOSA DE DESPLANTE</t>
    </r>
    <r>
      <rPr>
        <sz val="9"/>
        <rFont val="Arial"/>
        <family val="2"/>
      </rPr>
      <t>, resistencia F'C= 250 KG/cm2, fabricado con cemento portland normal y agregado maximo de 20 MM, Clase I y peso volumetrico en estado fresco superior a 2.2 T/M3. Incluye: Suministro, fabricacion, colocacion de materiales, flete a obra, desperdicio, acarreo hasta el lugar de su utilizacion, elaboracion, pruebas, colado, vibrado, limpieza, retiro de sobrantes fuera de la obra, mano de obra equipo y herramientas.</t>
    </r>
  </si>
  <si>
    <t>CIM-EA-19</t>
  </si>
  <si>
    <r>
      <t>Suministro, habilitado y armado de</t>
    </r>
    <r>
      <rPr>
        <b/>
        <sz val="9"/>
        <rFont val="Arial"/>
        <family val="2"/>
      </rPr>
      <t xml:space="preserve"> acero de refuerzo en </t>
    </r>
    <r>
      <rPr>
        <sz val="9"/>
        <rFont val="Arial"/>
        <family val="2"/>
      </rPr>
      <t xml:space="preserve"> </t>
    </r>
    <r>
      <rPr>
        <b/>
        <sz val="9"/>
        <rFont val="Arial"/>
        <family val="2"/>
      </rPr>
      <t>MUROS DE CONCRETO ARMADO,</t>
    </r>
    <r>
      <rPr>
        <sz val="9"/>
        <rFont val="Arial"/>
        <family val="2"/>
      </rPr>
      <t xml:space="preserve"> resistencia normal </t>
    </r>
    <r>
      <rPr>
        <b/>
        <sz val="9"/>
        <rFont val="Arial"/>
        <family val="2"/>
      </rPr>
      <t>FY=4200kg/cm2</t>
    </r>
    <r>
      <rPr>
        <sz val="9"/>
        <rFont val="Arial"/>
        <family val="2"/>
      </rPr>
      <t>. aramadas con varillas del #3 @ 15 #4 y 5 @ 20  ambos lechos ambos sentidos. Incluye materiales, silletas, traslapes, ganchos, alambre recocido del No. 18 flete a obra, desperdicios, acarreo hasta el lugar de su utilizacion, cortes, habilitado, armado, amarres, pruebas, limpieza y retiro de sobrantes fuera de la obra mano de obra, equipo y herramienta.</t>
    </r>
  </si>
  <si>
    <t>CIM-EA-20</t>
  </si>
  <si>
    <r>
      <rPr>
        <b/>
        <sz val="9"/>
        <rFont val="Arial"/>
        <family val="2"/>
      </rPr>
      <t>MUROS DE CONCRETO ARMADO</t>
    </r>
    <r>
      <rPr>
        <sz val="9"/>
        <rFont val="Arial"/>
        <family val="2"/>
      </rPr>
      <t>, resistencia F'C= 250 KG/cm2, fabricado con cemento portland normal y agregado maximo de 20 MM, Clase I y peso volumetrico en estado fresco superior a 2.2 T/M3. Incluye: Suministro, fabricacion, colocacion de  materiales, flete a obra, desperdicio, acarreo hasta el lugar de su utilizacion, elaboracion, pruebas, colado, vibrado, limpieza, retiro de sobrantes fuera de la obra, mano de obra equipo y herramientas.</t>
    </r>
  </si>
  <si>
    <t>CIM-EA-21</t>
  </si>
  <si>
    <r>
      <rPr>
        <b/>
        <sz val="9"/>
        <rFont val="Arial"/>
        <family val="2"/>
      </rPr>
      <t xml:space="preserve">Acero de refuerzo en </t>
    </r>
    <r>
      <rPr>
        <sz val="9"/>
        <rFont val="Arial"/>
        <family val="2"/>
      </rPr>
      <t xml:space="preserve"> </t>
    </r>
    <r>
      <rPr>
        <b/>
        <sz val="9"/>
        <rFont val="Arial"/>
        <family val="2"/>
      </rPr>
      <t>LOSA TAPA</t>
    </r>
    <r>
      <rPr>
        <sz val="9"/>
        <rFont val="Arial"/>
        <family val="2"/>
      </rPr>
      <t xml:space="preserve"> resistencia normal </t>
    </r>
    <r>
      <rPr>
        <b/>
        <sz val="9"/>
        <rFont val="Arial"/>
        <family val="2"/>
      </rPr>
      <t>FY=4200kg/cm2</t>
    </r>
    <r>
      <rPr>
        <sz val="9"/>
        <rFont val="Arial"/>
        <family val="2"/>
      </rPr>
      <t>. armadas con varillas del #4 lecho superior ambos sentidos y del #4 lecho inferior en ambos sentidos. Incluye: Suministro, habilitado, armado, materiales, silletas, traslapes, ganchos, alambre recocido del No. 18 flete a obra, desperdicios, acarreo hasta el lugar de su utilizacion, cortes, habilitado, armado, amarres, pruebas, limpieza y retiro de sobrantes fuera de la obra mano de obra, equipo y herramienta.</t>
    </r>
  </si>
  <si>
    <t>CIM-EA-22</t>
  </si>
  <si>
    <r>
      <rPr>
        <b/>
        <sz val="9"/>
        <rFont val="Arial"/>
        <family val="2"/>
      </rPr>
      <t>Concreto en LOSA TAPA</t>
    </r>
    <r>
      <rPr>
        <sz val="9"/>
        <rFont val="Arial"/>
        <family val="2"/>
      </rPr>
      <t>, resistencia F'C= 250 KG/cm2, fabricado con cemento portland normal y agregado maximo de 20 MM, Clase I y peso volumétrico en estado fresco superior a 2.2 T/M3. Incluye: Suministro, fabricacion, colocacion de materiales, flete a obra, desperdicio, acarreo hasta el lugar de su utilizacion, elaboracion, pruebas, colado, vibrado, limpieza, retiro de sobrantes fuera de la obra, mano de obra equipo y herramientas.</t>
    </r>
  </si>
  <si>
    <t>ESTRUCTURA</t>
  </si>
  <si>
    <t>EST-EA-01</t>
  </si>
  <si>
    <r>
      <t xml:space="preserve">Suministro y colocación de </t>
    </r>
    <r>
      <rPr>
        <b/>
        <sz val="9"/>
        <color indexed="64"/>
        <rFont val="Arial"/>
        <family val="2"/>
      </rPr>
      <t>placa base PB-1</t>
    </r>
    <r>
      <rPr>
        <sz val="9"/>
        <color indexed="64"/>
        <rFont val="Arial"/>
        <family val="2"/>
      </rPr>
      <t xml:space="preserve"> de acero A-36 de 820 x 820 mm. y espesor de 1" con 20 barrenos de 41 mm para anclas de 38 mm. Incluye 5 cms.de concreto Grout para nivelar, equipo y aplicación de soldadura, aplicación de primer anticorrosivo y acabado con pintura de esmalte color S.M.A.,  materiales, acarreos, cortes, desperdicios, aplicación de soldadura,  esmerilado, fijación, mano de obra, equipo y herramienta.</t>
    </r>
  </si>
  <si>
    <t>EST-EA-02</t>
  </si>
  <si>
    <r>
      <t xml:space="preserve">Suministro y colocación de </t>
    </r>
    <r>
      <rPr>
        <b/>
        <sz val="9"/>
        <color indexed="64"/>
        <rFont val="Arial"/>
        <family val="2"/>
      </rPr>
      <t xml:space="preserve">anclas AN-1 </t>
    </r>
    <r>
      <rPr>
        <sz val="9"/>
        <color indexed="64"/>
        <rFont val="Arial"/>
        <family val="2"/>
      </rPr>
      <t>de 38 mm de diámetro x 1.20 m. de largo acero A-36 con rosca en extremo superior. Incluye placa P-1 de 38 mm. de espesor con barreno al centro de 28 mm. de diametro, tuercas, rondanas de alta resistencia y todo lo necesario para su correcta fabricación e instalación.</t>
    </r>
  </si>
  <si>
    <t>EST-EA-03</t>
  </si>
  <si>
    <r>
      <t xml:space="preserve">Suministro y colocación de </t>
    </r>
    <r>
      <rPr>
        <b/>
        <sz val="9"/>
        <color indexed="64"/>
        <rFont val="Arial"/>
        <family val="2"/>
      </rPr>
      <t>placa base PB-2</t>
    </r>
    <r>
      <rPr>
        <sz val="9"/>
        <color indexed="64"/>
        <rFont val="Arial"/>
        <family val="2"/>
      </rPr>
      <t xml:space="preserve"> de acero A-36 de 400 x 500 mm. y espesor de 25 mm con 10 barrenos de 28 mm para anclas de 25 mm. Incluye 5 cms.de concreto Grout para nivelar, equipo y aplicación de soldadura, aplicación de primer anticorrosivo y acabado con pintura de esmalte color S.M.A.,  materiales, acarreos, cortes, desperdicios, aplicación de soldadura,  esmerilado, fijación, mano de obra, equipo y herramienta.</t>
    </r>
  </si>
  <si>
    <t>EST-EA-04</t>
  </si>
  <si>
    <r>
      <t xml:space="preserve">Suministro y colocación de </t>
    </r>
    <r>
      <rPr>
        <b/>
        <sz val="9"/>
        <color indexed="64"/>
        <rFont val="Arial"/>
        <family val="2"/>
      </rPr>
      <t xml:space="preserve">anclas AN-2 </t>
    </r>
    <r>
      <rPr>
        <sz val="9"/>
        <color indexed="64"/>
        <rFont val="Arial"/>
        <family val="2"/>
      </rPr>
      <t>de 25 mm de diámetro x 1.20 m. de largo acero A-36 con rosca en extremo superior. Incluye placa P-1 de 25 mm. de espesor con barreno al centro de 28 mm. de diametro, tuercas, rondanas de alta resistencia y todo lo necesario para su correcta fabricación e instalación.</t>
    </r>
  </si>
  <si>
    <t>EST-EA-05</t>
  </si>
  <si>
    <r>
      <t xml:space="preserve">Suministro y colocación de </t>
    </r>
    <r>
      <rPr>
        <b/>
        <sz val="9"/>
        <color indexed="64"/>
        <rFont val="Arial"/>
        <family val="2"/>
      </rPr>
      <t>placa base PB-3</t>
    </r>
    <r>
      <rPr>
        <sz val="9"/>
        <color indexed="64"/>
        <rFont val="Arial"/>
        <family val="2"/>
      </rPr>
      <t xml:space="preserve"> de acero A-36 de 500 x 500 m. y espesor de 25mm con 12 barrenos de 28 mm para anclas de 25 mm. Incluye 5 cms.de concreto Grout para nivelar, equipo y aplicación de soldadura, aplicación de primer anticorrosivo y acabado con pintura de esmalte color S.M.A.,  materiales, acarreos, cortes, desperdicios, aplicación de soldadura,  esmerilado, fijación, mano de obra, equipo y herramienta.</t>
    </r>
  </si>
  <si>
    <t>EST-EA-06</t>
  </si>
  <si>
    <r>
      <t xml:space="preserve">Suministro y colocación de </t>
    </r>
    <r>
      <rPr>
        <b/>
        <sz val="9"/>
        <color indexed="64"/>
        <rFont val="Arial"/>
        <family val="2"/>
      </rPr>
      <t xml:space="preserve">anclas AN-2 </t>
    </r>
    <r>
      <rPr>
        <sz val="9"/>
        <color indexed="64"/>
        <rFont val="Arial"/>
        <family val="2"/>
      </rPr>
      <t>de 25 mm de diámetro x 1.20 m. de largo acero A-36 con rosca en extremo superior. Incluye placa P-2 de 25 mm. de espesor con barreno al centro de 28 mm. de diametro, tuercas, rondanas de alta resistencia y todo lo necesario para su correcta fabricación e instalación.</t>
    </r>
  </si>
  <si>
    <t>EST-EA-07</t>
  </si>
  <si>
    <r>
      <t xml:space="preserve">Suministro y colocación de </t>
    </r>
    <r>
      <rPr>
        <b/>
        <sz val="9"/>
        <color indexed="64"/>
        <rFont val="Arial"/>
        <family val="2"/>
      </rPr>
      <t>placa base PB-4</t>
    </r>
    <r>
      <rPr>
        <sz val="9"/>
        <color indexed="64"/>
        <rFont val="Arial"/>
        <family val="2"/>
      </rPr>
      <t xml:space="preserve"> de acero A-36 de 500 x 500  m. y espesor de 25 con 12 barrenos de 28 mm para anclas de 25 mm. Incluye 5 cms.de concreto Grout para nivelar, equipo y aplicación de soldadura, aplicación de primer anticorrosivo y acabado con pintura de esmalte color S.M.A.,  materiales, acarreos, cortes, desperdicios, aplicación de soldadura,  esmerilado, fijación, mano de obra, equipo y herramienta.</t>
    </r>
  </si>
  <si>
    <t>EST-EA-08</t>
  </si>
  <si>
    <t>EST-EA-09</t>
  </si>
  <si>
    <r>
      <t xml:space="preserve">Suministro y colocación de </t>
    </r>
    <r>
      <rPr>
        <b/>
        <sz val="9"/>
        <color indexed="64"/>
        <rFont val="Arial"/>
        <family val="2"/>
      </rPr>
      <t xml:space="preserve">placa base PB-5 </t>
    </r>
    <r>
      <rPr>
        <sz val="9"/>
        <color indexed="64"/>
        <rFont val="Arial"/>
        <family val="2"/>
      </rPr>
      <t xml:space="preserve"> de acero A-36 de 820 x 820  mm. y espesor de 38 con 20 barrenos de 41 mm para anclas de 38 mm. Incluye 5 cms.de concreto Grout para nivelar, equipo y aplicación de soldadura, aplicación de primer anticorrosivo y acabado con pintura de esmalte color S.M.A.,  materiales, acarreos, cortes, desperdicios, aplicación de soldadura,  esmerilado, fijación, mano de obra, equipo y herramienta.</t>
    </r>
  </si>
  <si>
    <t>EST-EA-10</t>
  </si>
  <si>
    <t>EST-EA-11</t>
  </si>
  <si>
    <r>
      <t xml:space="preserve">Suministro y colocación de </t>
    </r>
    <r>
      <rPr>
        <b/>
        <sz val="9"/>
        <color indexed="64"/>
        <rFont val="Arial"/>
        <family val="2"/>
      </rPr>
      <t>Columna CM-1</t>
    </r>
    <r>
      <rPr>
        <sz val="9"/>
        <color indexed="64"/>
        <rFont val="Arial"/>
        <family val="2"/>
      </rPr>
      <t xml:space="preserve">, a base de perfil estructural de 4 placas por columna </t>
    </r>
    <r>
      <rPr>
        <b/>
        <sz val="9"/>
        <color indexed="64"/>
        <rFont val="Arial"/>
        <family val="2"/>
      </rPr>
      <t xml:space="preserve">A-36 de 550 mm x 550 mm calibre de 25 mm. </t>
    </r>
    <r>
      <rPr>
        <sz val="9"/>
        <color indexed="64"/>
        <rFont val="Arial"/>
        <family val="2"/>
      </rPr>
      <t xml:space="preserve"> Incluye: limpieza para eliminar impurezas grasa etc. equipo y aplicación de soldadura, aplicación de primer anticorrosivo, pintura de esmalte color S.M.A., materiales, acarreos, elevación, cortes, desperdicios, esmerilado, mano de obra, equipo y herramienta.</t>
    </r>
  </si>
  <si>
    <t>EST-EA-12</t>
  </si>
  <si>
    <r>
      <t xml:space="preserve">Suministro y colocación de </t>
    </r>
    <r>
      <rPr>
        <b/>
        <sz val="9"/>
        <color indexed="64"/>
        <rFont val="Arial"/>
        <family val="2"/>
      </rPr>
      <t>Columna CM-2</t>
    </r>
    <r>
      <rPr>
        <sz val="9"/>
        <color indexed="64"/>
        <rFont val="Arial"/>
        <family val="2"/>
      </rPr>
      <t xml:space="preserve">, a base de 4 placas por columna </t>
    </r>
    <r>
      <rPr>
        <b/>
        <sz val="9"/>
        <color indexed="64"/>
        <rFont val="Arial"/>
        <family val="2"/>
      </rPr>
      <t xml:space="preserve">A-36 de 300 mm x 200 mm 2 calibre 25 y 2 calibre 16. </t>
    </r>
    <r>
      <rPr>
        <sz val="9"/>
        <color indexed="64"/>
        <rFont val="Arial"/>
        <family val="2"/>
      </rPr>
      <t xml:space="preserve"> Incluye: limpieza para eliminar impurezas grasa etc. equipo y aplicación de soldadura, aplicación de primer anticorrosivo, pintura de esmalte color S.M.A., materiales, acarreos, elevación, cortes, desperdicios, esmerilado, mano de obra, equipo y herramienta.</t>
    </r>
  </si>
  <si>
    <t>EST-EA-13</t>
  </si>
  <si>
    <r>
      <t xml:space="preserve">Suministro y colocación de </t>
    </r>
    <r>
      <rPr>
        <b/>
        <sz val="9"/>
        <color indexed="64"/>
        <rFont val="Arial"/>
        <family val="2"/>
      </rPr>
      <t>Columna CM-3</t>
    </r>
    <r>
      <rPr>
        <sz val="9"/>
        <color indexed="64"/>
        <rFont val="Arial"/>
        <family val="2"/>
      </rPr>
      <t xml:space="preserve">, a base de 4 perfiles por columna </t>
    </r>
    <r>
      <rPr>
        <b/>
        <sz val="9"/>
        <color indexed="64"/>
        <rFont val="Arial"/>
        <family val="2"/>
      </rPr>
      <t>A-36 de 300 mm x 300 mm calibre 10.</t>
    </r>
    <r>
      <rPr>
        <sz val="9"/>
        <color indexed="64"/>
        <rFont val="Arial"/>
        <family val="2"/>
      </rPr>
      <t xml:space="preserve"> Incluye: limpieza para eliminar impurezas grasa etc. equipo y aplicación de soldadura, aplicación de primer anticorrosivo, pintura de esmalte color S.M.A., materiales, acarreos, elevación, cortes, desperdicios, esmerilado, mano de obra, equipo y herramienta.</t>
    </r>
  </si>
  <si>
    <t>EST-EA-14</t>
  </si>
  <si>
    <r>
      <t xml:space="preserve">Suministro y colocación de </t>
    </r>
    <r>
      <rPr>
        <b/>
        <sz val="9"/>
        <color indexed="64"/>
        <rFont val="Arial"/>
        <family val="2"/>
      </rPr>
      <t>Columna CM-4</t>
    </r>
    <r>
      <rPr>
        <sz val="9"/>
        <color indexed="64"/>
        <rFont val="Arial"/>
        <family val="2"/>
      </rPr>
      <t xml:space="preserve">, a base de 4 perfiles por columna </t>
    </r>
    <r>
      <rPr>
        <b/>
        <sz val="9"/>
        <color indexed="64"/>
        <rFont val="Arial"/>
        <family val="2"/>
      </rPr>
      <t>A-36 de 300 mm x 300 mm calibre 8.</t>
    </r>
    <r>
      <rPr>
        <sz val="9"/>
        <color indexed="64"/>
        <rFont val="Arial"/>
        <family val="2"/>
      </rPr>
      <t xml:space="preserve"> Incluye: limpieza para eliminar impurezas grasa etc. equipo y aplicación de soldadura, aplicación de primer anticorrosivo, pintura de esmalte color S.M.A., materiales, acarreos, elevación, cortes, desperdicios, esmerilado, mano de obra, equipo y herramienta.</t>
    </r>
  </si>
  <si>
    <t>EST-EA-15</t>
  </si>
  <si>
    <r>
      <t xml:space="preserve">Suministro y colocación de </t>
    </r>
    <r>
      <rPr>
        <b/>
        <sz val="9"/>
        <color indexed="64"/>
        <rFont val="Arial"/>
        <family val="2"/>
      </rPr>
      <t>Columna CM-5</t>
    </r>
    <r>
      <rPr>
        <sz val="9"/>
        <color indexed="64"/>
        <rFont val="Arial"/>
        <family val="2"/>
      </rPr>
      <t xml:space="preserve">, a base de 4 perfiles por columna </t>
    </r>
    <r>
      <rPr>
        <b/>
        <sz val="9"/>
        <color indexed="64"/>
        <rFont val="Arial"/>
        <family val="2"/>
      </rPr>
      <t>A-36 de 550 mm x 550 mm calibre 10.</t>
    </r>
    <r>
      <rPr>
        <sz val="9"/>
        <color indexed="64"/>
        <rFont val="Arial"/>
        <family val="2"/>
      </rPr>
      <t xml:space="preserve"> Incluye: limpieza para eliminar impurezas grasa etc. equipo y aplicación de soldadura, aplicación de primer anticorrosivo, pintura de esmalte color S.M.A., materiales, acarreos, elevación, cortes, desperdicios, esmerilado, mano de obra, equipo y herramienta.</t>
    </r>
  </si>
  <si>
    <t>EST-EA-16</t>
  </si>
  <si>
    <r>
      <t xml:space="preserve">Suministro y colocación de </t>
    </r>
    <r>
      <rPr>
        <b/>
        <sz val="9"/>
        <color indexed="64"/>
        <rFont val="Arial"/>
        <family val="2"/>
      </rPr>
      <t>trabe TM-1</t>
    </r>
    <r>
      <rPr>
        <sz val="9"/>
        <color indexed="64"/>
        <rFont val="Arial"/>
        <family val="2"/>
      </rPr>
      <t>, a base de perfil estructural de acero</t>
    </r>
    <r>
      <rPr>
        <b/>
        <sz val="9"/>
        <color indexed="64"/>
        <rFont val="Arial"/>
        <family val="2"/>
      </rPr>
      <t xml:space="preserve"> IR 16x36</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</si>
  <si>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EST-EA-17</t>
  </si>
  <si>
    <r>
      <t xml:space="preserve">Suministro y colocación de </t>
    </r>
    <r>
      <rPr>
        <b/>
        <sz val="9"/>
        <color indexed="64"/>
        <rFont val="Arial"/>
        <family val="2"/>
      </rPr>
      <t>trabe TM-2</t>
    </r>
    <r>
      <rPr>
        <sz val="9"/>
        <color indexed="64"/>
        <rFont val="Arial"/>
        <family val="2"/>
      </rPr>
      <t>, a base de perfil estructural de acero</t>
    </r>
    <r>
      <rPr>
        <b/>
        <sz val="9"/>
        <color indexed="64"/>
        <rFont val="Arial"/>
        <family val="2"/>
      </rPr>
      <t xml:space="preserve"> IR 18x119</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</si>
  <si>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EST-EA-18</t>
  </si>
  <si>
    <r>
      <t xml:space="preserve">Suministro y colocación de </t>
    </r>
    <r>
      <rPr>
        <b/>
        <sz val="9"/>
        <color indexed="64"/>
        <rFont val="Arial"/>
        <family val="2"/>
      </rPr>
      <t>trabe TM-3,</t>
    </r>
    <r>
      <rPr>
        <sz val="9"/>
        <color indexed="64"/>
        <rFont val="Arial"/>
        <family val="2"/>
      </rPr>
      <t xml:space="preserve"> a base de perfil estructural de acero</t>
    </r>
    <r>
      <rPr>
        <b/>
        <sz val="9"/>
        <color indexed="64"/>
        <rFont val="Arial"/>
        <family val="2"/>
      </rPr>
      <t xml:space="preserve"> IR 10x19</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</si>
  <si>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EST-EA-19</t>
  </si>
  <si>
    <r>
      <t xml:space="preserve">Suministro y colocación de </t>
    </r>
    <r>
      <rPr>
        <b/>
        <sz val="9"/>
        <color indexed="64"/>
        <rFont val="Arial"/>
        <family val="2"/>
      </rPr>
      <t xml:space="preserve">trabe TM-4 </t>
    </r>
    <r>
      <rPr>
        <sz val="9"/>
        <color indexed="64"/>
        <rFont val="Arial"/>
        <family val="2"/>
      </rPr>
      <t xml:space="preserve"> a base de perfil estructural de acero</t>
    </r>
    <r>
      <rPr>
        <b/>
        <sz val="9"/>
        <color indexed="64"/>
        <rFont val="Arial"/>
        <family val="2"/>
      </rPr>
      <t xml:space="preserve"> IR 12x30</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</si>
  <si>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EST-EA-20</t>
  </si>
  <si>
    <r>
      <t xml:space="preserve">Suministro y colocación de </t>
    </r>
    <r>
      <rPr>
        <b/>
        <sz val="9"/>
        <color indexed="64"/>
        <rFont val="Arial"/>
        <family val="2"/>
      </rPr>
      <t xml:space="preserve">trabe TM-5 </t>
    </r>
    <r>
      <rPr>
        <sz val="9"/>
        <color indexed="64"/>
        <rFont val="Arial"/>
        <family val="2"/>
      </rPr>
      <t xml:space="preserve"> a base de perfil estructural de acero</t>
    </r>
    <r>
      <rPr>
        <b/>
        <sz val="9"/>
        <color indexed="64"/>
        <rFont val="Arial"/>
        <family val="2"/>
      </rPr>
      <t xml:space="preserve"> IR 12x45</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</si>
  <si>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EST-EA-21</t>
  </si>
  <si>
    <r>
      <t xml:space="preserve">Suministro y colocación de </t>
    </r>
    <r>
      <rPr>
        <b/>
        <sz val="9"/>
        <color indexed="64"/>
        <rFont val="Arial"/>
        <family val="2"/>
      </rPr>
      <t xml:space="preserve">trabe TM-6 </t>
    </r>
    <r>
      <rPr>
        <sz val="9"/>
        <color indexed="64"/>
        <rFont val="Arial"/>
        <family val="2"/>
      </rPr>
      <t xml:space="preserve"> a base de perfil estructural de acero</t>
    </r>
    <r>
      <rPr>
        <b/>
        <sz val="9"/>
        <color indexed="64"/>
        <rFont val="Arial"/>
        <family val="2"/>
      </rPr>
      <t xml:space="preserve"> IR 18x50</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</si>
  <si>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EST-EA-22</t>
  </si>
  <si>
    <r>
      <t xml:space="preserve">Suministro y colocación de </t>
    </r>
    <r>
      <rPr>
        <b/>
        <sz val="9"/>
        <color indexed="64"/>
        <rFont val="Arial"/>
        <family val="2"/>
      </rPr>
      <t xml:space="preserve">trabe LM-1 </t>
    </r>
    <r>
      <rPr>
        <sz val="9"/>
        <color indexed="64"/>
        <rFont val="Arial"/>
        <family val="2"/>
      </rPr>
      <t xml:space="preserve"> a base de perfil estructural de acero</t>
    </r>
    <r>
      <rPr>
        <b/>
        <sz val="9"/>
        <color indexed="64"/>
        <rFont val="Arial"/>
        <family val="2"/>
      </rPr>
      <t xml:space="preserve"> IR 10x19</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</si>
  <si>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EST-EA-23</t>
  </si>
  <si>
    <r>
      <t xml:space="preserve">Suministro y colocación de </t>
    </r>
    <r>
      <rPr>
        <b/>
        <sz val="9"/>
        <color indexed="64"/>
        <rFont val="Arial"/>
        <family val="2"/>
      </rPr>
      <t xml:space="preserve">trabe LM-2 </t>
    </r>
    <r>
      <rPr>
        <sz val="9"/>
        <color indexed="64"/>
        <rFont val="Arial"/>
        <family val="2"/>
      </rPr>
      <t xml:space="preserve"> a base de perfil estructural de acero</t>
    </r>
    <r>
      <rPr>
        <b/>
        <sz val="9"/>
        <color indexed="64"/>
        <rFont val="Arial"/>
        <family val="2"/>
      </rPr>
      <t xml:space="preserve"> IR 16x36</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</si>
  <si>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EST-EA-24</t>
  </si>
  <si>
    <r>
      <t xml:space="preserve">Suministro y colocación de </t>
    </r>
    <r>
      <rPr>
        <b/>
        <sz val="9"/>
        <color indexed="64"/>
        <rFont val="Arial"/>
        <family val="2"/>
      </rPr>
      <t xml:space="preserve">trabe LM-3 </t>
    </r>
    <r>
      <rPr>
        <sz val="9"/>
        <color indexed="64"/>
        <rFont val="Arial"/>
        <family val="2"/>
      </rPr>
      <t xml:space="preserve"> a base de perfil estructural de acero</t>
    </r>
    <r>
      <rPr>
        <b/>
        <sz val="9"/>
        <color indexed="64"/>
        <rFont val="Arial"/>
        <family val="2"/>
      </rPr>
      <t xml:space="preserve"> IR 8x15</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</si>
  <si>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EST-EA-25</t>
  </si>
  <si>
    <r>
      <t>Suministro y colocación de</t>
    </r>
    <r>
      <rPr>
        <b/>
        <sz val="9"/>
        <color indexed="64"/>
        <rFont val="Arial"/>
        <family val="2"/>
      </rPr>
      <t xml:space="preserve"> CI-1 </t>
    </r>
    <r>
      <rPr>
        <sz val="9"/>
        <color indexed="64"/>
        <rFont val="Arial"/>
        <family val="2"/>
      </rPr>
      <t xml:space="preserve"> a base  4 placas  </t>
    </r>
    <r>
      <rPr>
        <b/>
        <sz val="9"/>
        <color indexed="64"/>
        <rFont val="Arial"/>
        <family val="2"/>
      </rPr>
      <t>A-36 de 400 mm x 300 mm calibre 19 y 12.7 mm.</t>
    </r>
    <r>
      <rPr>
        <sz val="9"/>
        <color indexed="64"/>
        <rFont val="Arial"/>
        <family val="2"/>
      </rPr>
      <t xml:space="preserve">  Incluye: limpieza para eliminar impurezas grasa etc. equipo y aplicación de soldadura, aplicación de primer anticorrosivo, pintura de esmalte color S.M.A., materiales, acarreos, elevación, cortes, desperdicios, esmerilado, mano de obra, equipo y herramienta.</t>
    </r>
  </si>
  <si>
    <t>EST-EA-26</t>
  </si>
  <si>
    <r>
      <t xml:space="preserve">Suministro y colocación de </t>
    </r>
    <r>
      <rPr>
        <b/>
        <sz val="9"/>
        <color indexed="64"/>
        <rFont val="Arial"/>
        <family val="2"/>
      </rPr>
      <t xml:space="preserve">CS-1 </t>
    </r>
    <r>
      <rPr>
        <sz val="9"/>
        <color indexed="64"/>
        <rFont val="Arial"/>
        <family val="2"/>
      </rPr>
      <t xml:space="preserve"> a base de perfil estructural de acero</t>
    </r>
    <r>
      <rPr>
        <b/>
        <sz val="9"/>
        <color indexed="64"/>
        <rFont val="Arial"/>
        <family val="2"/>
      </rPr>
      <t xml:space="preserve"> IR 12x30</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</si>
  <si>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EST-EA-27</t>
  </si>
  <si>
    <r>
      <t>Suministro y colocación de</t>
    </r>
    <r>
      <rPr>
        <b/>
        <sz val="9"/>
        <color indexed="64"/>
        <rFont val="Arial"/>
        <family val="2"/>
      </rPr>
      <t xml:space="preserve"> CI-2 </t>
    </r>
    <r>
      <rPr>
        <sz val="9"/>
        <color indexed="64"/>
        <rFont val="Arial"/>
        <family val="2"/>
      </rPr>
      <t xml:space="preserve"> y </t>
    </r>
    <r>
      <rPr>
        <b/>
        <sz val="9"/>
        <color indexed="64"/>
        <rFont val="Arial"/>
        <family val="2"/>
      </rPr>
      <t>CI-2R</t>
    </r>
    <r>
      <rPr>
        <sz val="9"/>
        <color indexed="64"/>
        <rFont val="Arial"/>
        <family val="2"/>
      </rPr>
      <t xml:space="preserve"> a base de perfil estructural de acero </t>
    </r>
    <r>
      <rPr>
        <b/>
        <sz val="9"/>
        <color indexed="64"/>
        <rFont val="Arial"/>
        <family val="2"/>
      </rPr>
      <t>IR 12x45.</t>
    </r>
    <r>
      <rPr>
        <sz val="9"/>
        <color indexed="64"/>
        <rFont val="Arial"/>
        <family val="2"/>
      </rPr>
      <t xml:space="preserve">  Incluye: limpieza para eliminar impurezas grasa etc. equipo y aplicación de soldadura, aplicación de primer anticorrosivo, pintura de esmalte color S.M.A., materiales, acarreos, elevación, cortes, desperdicios, esmerilado, mano de obra, equipo y herramienta.</t>
    </r>
  </si>
  <si>
    <t>EST-EA-28</t>
  </si>
  <si>
    <r>
      <t xml:space="preserve">Suministro y colocación de </t>
    </r>
    <r>
      <rPr>
        <b/>
        <sz val="9"/>
        <color indexed="64"/>
        <rFont val="Arial"/>
        <family val="2"/>
      </rPr>
      <t xml:space="preserve">CS-2 a base de perfil estructural de acero IR 12x30. </t>
    </r>
    <r>
      <rPr>
        <sz val="9"/>
        <color indexed="64"/>
        <rFont val="Arial"/>
        <family val="2"/>
      </rPr>
      <t>Incluye: limpieza para eliminar impurezas grasa etc. equipo y aplicación de soldadura, aplicación de primer anticorrosivo, pintura de esmalte color S.M.A., materiales, acarreos, elevación, cortes, desperdicios, esmerilado, mano de obra, equipo y herramienta.</t>
    </r>
  </si>
  <si>
    <t>EST-EA-29</t>
  </si>
  <si>
    <r>
      <t>Suministro y colocación de</t>
    </r>
    <r>
      <rPr>
        <b/>
        <sz val="9"/>
        <color indexed="64"/>
        <rFont val="Arial"/>
        <family val="2"/>
      </rPr>
      <t xml:space="preserve"> CI-3 y CI-3R</t>
    </r>
    <r>
      <rPr>
        <sz val="9"/>
        <color indexed="64"/>
        <rFont val="Arial"/>
        <family val="2"/>
      </rPr>
      <t xml:space="preserve"> a base de perfil estructural de acero </t>
    </r>
    <r>
      <rPr>
        <b/>
        <sz val="9"/>
        <color indexed="64"/>
        <rFont val="Arial"/>
        <family val="2"/>
      </rPr>
      <t>IR 12x45.</t>
    </r>
    <r>
      <rPr>
        <sz val="9"/>
        <color indexed="64"/>
        <rFont val="Arial"/>
        <family val="2"/>
      </rPr>
      <t xml:space="preserve"> Incluye: limpieza para eliminar impurezas grasa etc. equipo y aplicación de soldadura, aplicación de primer anticorrosivo, pintura de esmalte color S.M.A., materiales, acarreos, elevación, cortes, desperdicios, esmerilado, mano de obra, equipo y herramienta.</t>
    </r>
  </si>
  <si>
    <t>EST-EA-30</t>
  </si>
  <si>
    <r>
      <t xml:space="preserve">Suministro y colocación de </t>
    </r>
    <r>
      <rPr>
        <b/>
        <sz val="9"/>
        <color indexed="64"/>
        <rFont val="Arial"/>
        <family val="2"/>
      </rPr>
      <t xml:space="preserve">CS-3 </t>
    </r>
    <r>
      <rPr>
        <sz val="9"/>
        <color indexed="64"/>
        <rFont val="Arial"/>
        <family val="2"/>
      </rPr>
      <t xml:space="preserve"> a base de perfil estructural de acero</t>
    </r>
    <r>
      <rPr>
        <b/>
        <sz val="9"/>
        <color indexed="64"/>
        <rFont val="Arial"/>
        <family val="2"/>
      </rPr>
      <t xml:space="preserve"> IR 12x30</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</si>
  <si>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EST-EA-31</t>
  </si>
  <si>
    <r>
      <t>Suministro y colocación de</t>
    </r>
    <r>
      <rPr>
        <b/>
        <sz val="9"/>
        <color indexed="64"/>
        <rFont val="Arial"/>
        <family val="2"/>
      </rPr>
      <t xml:space="preserve"> CI-4 y CI-4R </t>
    </r>
    <r>
      <rPr>
        <sz val="9"/>
        <color indexed="64"/>
        <rFont val="Arial"/>
        <family val="2"/>
      </rPr>
      <t xml:space="preserve">a base de perfil estructural de acero </t>
    </r>
    <r>
      <rPr>
        <b/>
        <sz val="9"/>
        <color indexed="64"/>
        <rFont val="Arial"/>
        <family val="2"/>
      </rPr>
      <t>IR 12x45.</t>
    </r>
    <r>
      <rPr>
        <sz val="9"/>
        <color indexed="64"/>
        <rFont val="Arial"/>
        <family val="2"/>
      </rPr>
      <t xml:space="preserve"> Incluye: limpieza para eliminar impurezas grasa etc. equipo y aplicación de soldadura, aplicación de primer anticorrosivo, pintura de esmalte color S.M.A., materiales, acarreos, elevación, cortes, desperdicios, esmerilado, mano de obra, equipo y herramienta.</t>
    </r>
  </si>
  <si>
    <t>EST-EA-32</t>
  </si>
  <si>
    <r>
      <t xml:space="preserve">Suministro y colocación de </t>
    </r>
    <r>
      <rPr>
        <b/>
        <sz val="9"/>
        <color indexed="64"/>
        <rFont val="Arial"/>
        <family val="2"/>
      </rPr>
      <t xml:space="preserve">CS-4 </t>
    </r>
    <r>
      <rPr>
        <sz val="9"/>
        <color indexed="64"/>
        <rFont val="Arial"/>
        <family val="2"/>
      </rPr>
      <t xml:space="preserve"> a base de perfil estructural de acero</t>
    </r>
    <r>
      <rPr>
        <b/>
        <sz val="9"/>
        <color indexed="64"/>
        <rFont val="Arial"/>
        <family val="2"/>
      </rPr>
      <t xml:space="preserve"> IR 12x30</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</si>
  <si>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EST-EA-33</t>
  </si>
  <si>
    <r>
      <t>Suministro y colocación de</t>
    </r>
    <r>
      <rPr>
        <b/>
        <sz val="9"/>
        <color indexed="64"/>
        <rFont val="Arial"/>
        <family val="2"/>
      </rPr>
      <t xml:space="preserve"> CI-5 </t>
    </r>
    <r>
      <rPr>
        <sz val="9"/>
        <color indexed="64"/>
        <rFont val="Arial"/>
        <family val="2"/>
      </rPr>
      <t xml:space="preserve"> a base de perfil estructural de acero </t>
    </r>
    <r>
      <rPr>
        <b/>
        <sz val="9"/>
        <color indexed="64"/>
        <rFont val="Arial"/>
        <family val="2"/>
      </rPr>
      <t>IR 12x45.</t>
    </r>
    <r>
      <rPr>
        <sz val="9"/>
        <color indexed="64"/>
        <rFont val="Arial"/>
        <family val="2"/>
      </rPr>
      <t xml:space="preserve"> Incluye: limpieza para eliminar impurezas grasa etc. equipo y aplicación de soldadura, aplicación de primer anticorrosivo, pintura de esmalte color S.M.A., materiales, acarreos, elevación, cortes, desperdicios, esmerilado, mano de obra, equipo y herramienta.</t>
    </r>
  </si>
  <si>
    <t>EST-EA-34</t>
  </si>
  <si>
    <r>
      <t xml:space="preserve">Suministro y colocación de </t>
    </r>
    <r>
      <rPr>
        <b/>
        <sz val="9"/>
        <color indexed="64"/>
        <rFont val="Arial"/>
        <family val="2"/>
      </rPr>
      <t xml:space="preserve">CS-5 </t>
    </r>
    <r>
      <rPr>
        <sz val="9"/>
        <color indexed="64"/>
        <rFont val="Arial"/>
        <family val="2"/>
      </rPr>
      <t xml:space="preserve"> a base de perfil estructural de acero</t>
    </r>
    <r>
      <rPr>
        <b/>
        <sz val="9"/>
        <color indexed="64"/>
        <rFont val="Arial"/>
        <family val="2"/>
      </rPr>
      <t xml:space="preserve"> IR 12x30</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</si>
  <si>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EST-EA-35</t>
  </si>
  <si>
    <r>
      <t>Suministro y colocación de</t>
    </r>
    <r>
      <rPr>
        <b/>
        <sz val="9"/>
        <color indexed="64"/>
        <rFont val="Arial"/>
        <family val="2"/>
      </rPr>
      <t xml:space="preserve"> CI-6 </t>
    </r>
    <r>
      <rPr>
        <sz val="9"/>
        <color indexed="64"/>
        <rFont val="Arial"/>
        <family val="2"/>
      </rPr>
      <t xml:space="preserve"> a base de perfil estructural de acero </t>
    </r>
    <r>
      <rPr>
        <b/>
        <sz val="9"/>
        <color indexed="64"/>
        <rFont val="Arial"/>
        <family val="2"/>
      </rPr>
      <t>IR 12x45.</t>
    </r>
    <r>
      <rPr>
        <sz val="9"/>
        <color indexed="64"/>
        <rFont val="Arial"/>
        <family val="2"/>
      </rPr>
      <t xml:space="preserve"> Incluye: limpieza para eliminar impurezas grasa etc. equipo y aplicación de soldadura, aplicación de primer anticorrosivo, pintura de esmalte color S.M.A., materiales, acarreos, elevación, cortes, desperdicios, esmerilado, mano de obra, equipo y herramienta.</t>
    </r>
  </si>
  <si>
    <t>EST-EA-36</t>
  </si>
  <si>
    <r>
      <t xml:space="preserve">Suministro y colocación de </t>
    </r>
    <r>
      <rPr>
        <b/>
        <sz val="9"/>
        <color indexed="64"/>
        <rFont val="Arial"/>
        <family val="2"/>
      </rPr>
      <t xml:space="preserve">CS-6 </t>
    </r>
    <r>
      <rPr>
        <sz val="9"/>
        <color indexed="64"/>
        <rFont val="Arial"/>
        <family val="2"/>
      </rPr>
      <t xml:space="preserve"> a base de perfil estructural de acero</t>
    </r>
    <r>
      <rPr>
        <b/>
        <sz val="9"/>
        <color indexed="64"/>
        <rFont val="Arial"/>
        <family val="2"/>
      </rPr>
      <t xml:space="preserve"> IR 12x30</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</si>
  <si>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EST-EA-37</t>
  </si>
  <si>
    <r>
      <t>Suministro y colocación de</t>
    </r>
    <r>
      <rPr>
        <b/>
        <sz val="9"/>
        <color indexed="64"/>
        <rFont val="Arial"/>
        <family val="2"/>
      </rPr>
      <t xml:space="preserve"> CI-7 </t>
    </r>
    <r>
      <rPr>
        <sz val="9"/>
        <color indexed="64"/>
        <rFont val="Arial"/>
        <family val="2"/>
      </rPr>
      <t xml:space="preserve"> a base de perfil estructural de acero </t>
    </r>
    <r>
      <rPr>
        <b/>
        <sz val="9"/>
        <color indexed="64"/>
        <rFont val="Arial"/>
        <family val="2"/>
      </rPr>
      <t>IR 12x45.</t>
    </r>
    <r>
      <rPr>
        <sz val="9"/>
        <color indexed="64"/>
        <rFont val="Arial"/>
        <family val="2"/>
      </rPr>
      <t xml:space="preserve"> Incluye: limpieza para eliminar impurezas grasa etc. equipo y aplicación de soldadura, aplicación de primer anticorrosivo, pintura de esmalte color S.M.A., materiales, acarreos, elevación, cortes, desperdicios, esmerilado, mano de obra, equipo y herramienta.</t>
    </r>
  </si>
  <si>
    <t>EST-EA-38</t>
  </si>
  <si>
    <r>
      <t xml:space="preserve">Suministro y colocación de </t>
    </r>
    <r>
      <rPr>
        <b/>
        <sz val="9"/>
        <color indexed="64"/>
        <rFont val="Arial"/>
        <family val="2"/>
      </rPr>
      <t xml:space="preserve">CS-7 </t>
    </r>
    <r>
      <rPr>
        <sz val="9"/>
        <color indexed="64"/>
        <rFont val="Arial"/>
        <family val="2"/>
      </rPr>
      <t xml:space="preserve"> a base de perfil estructural de acero</t>
    </r>
    <r>
      <rPr>
        <b/>
        <sz val="9"/>
        <color indexed="64"/>
        <rFont val="Arial"/>
        <family val="2"/>
      </rPr>
      <t xml:space="preserve"> IR 12x30</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</si>
  <si>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EST-EA-39</t>
  </si>
  <si>
    <r>
      <t>Suministro y colocación de</t>
    </r>
    <r>
      <rPr>
        <b/>
        <sz val="9"/>
        <color indexed="64"/>
        <rFont val="Arial"/>
        <family val="2"/>
      </rPr>
      <t xml:space="preserve"> CI-8 </t>
    </r>
    <r>
      <rPr>
        <sz val="9"/>
        <color indexed="64"/>
        <rFont val="Arial"/>
        <family val="2"/>
      </rPr>
      <t xml:space="preserve"> a base de perfil estructural de acero </t>
    </r>
    <r>
      <rPr>
        <b/>
        <sz val="9"/>
        <color indexed="64"/>
        <rFont val="Arial"/>
        <family val="2"/>
      </rPr>
      <t>IR 12x45.</t>
    </r>
    <r>
      <rPr>
        <sz val="9"/>
        <color indexed="64"/>
        <rFont val="Arial"/>
        <family val="2"/>
      </rPr>
      <t xml:space="preserve"> Incluye: limpieza para eliminar impurezas grasa etc. equipo y aplicación de soldadura, aplicación de primer anticorrosivo, pintura de esmalte color S.M.A., materiales, acarreos, elevación, cortes, desperdicios, esmerilado, mano de obra, equipo y herramienta.</t>
    </r>
  </si>
  <si>
    <t>EST-EA-40</t>
  </si>
  <si>
    <r>
      <t xml:space="preserve">Suministro y colocación de </t>
    </r>
    <r>
      <rPr>
        <b/>
        <sz val="9"/>
        <color indexed="64"/>
        <rFont val="Arial"/>
        <family val="2"/>
      </rPr>
      <t xml:space="preserve">CS-8 </t>
    </r>
    <r>
      <rPr>
        <sz val="9"/>
        <color indexed="64"/>
        <rFont val="Arial"/>
        <family val="2"/>
      </rPr>
      <t xml:space="preserve"> a base de perfil estructural de acero</t>
    </r>
    <r>
      <rPr>
        <b/>
        <sz val="9"/>
        <color indexed="64"/>
        <rFont val="Arial"/>
        <family val="2"/>
      </rPr>
      <t xml:space="preserve"> IR 12x30</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</si>
  <si>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EST-EA-41</t>
  </si>
  <si>
    <r>
      <t>Suministro y colocación de</t>
    </r>
    <r>
      <rPr>
        <b/>
        <sz val="9"/>
        <color indexed="64"/>
        <rFont val="Arial"/>
        <family val="2"/>
      </rPr>
      <t xml:space="preserve"> CI-9 </t>
    </r>
    <r>
      <rPr>
        <sz val="9"/>
        <color indexed="64"/>
        <rFont val="Arial"/>
        <family val="2"/>
      </rPr>
      <t xml:space="preserve"> a base de perfil estructural de acero </t>
    </r>
    <r>
      <rPr>
        <b/>
        <sz val="9"/>
        <color indexed="64"/>
        <rFont val="Arial"/>
        <family val="2"/>
      </rPr>
      <t>IR 12x45.</t>
    </r>
    <r>
      <rPr>
        <sz val="9"/>
        <color indexed="64"/>
        <rFont val="Arial"/>
        <family val="2"/>
      </rPr>
      <t xml:space="preserve"> Incluye: limpieza para eliminar impurezas grasa etc. equipo y aplicación de soldadura, aplicación de primer anticorrosivo, pintura de esmalte color S.M.A., materiales, acarreos, elevación, cortes, desperdicios, esmerilado, mano de obra, equipo y herramienta.</t>
    </r>
  </si>
  <si>
    <t>EST-EA-42</t>
  </si>
  <si>
    <r>
      <t xml:space="preserve">Suministro y colocación de </t>
    </r>
    <r>
      <rPr>
        <b/>
        <sz val="9"/>
        <color indexed="64"/>
        <rFont val="Arial"/>
        <family val="2"/>
      </rPr>
      <t xml:space="preserve">CS-9 </t>
    </r>
    <r>
      <rPr>
        <sz val="9"/>
        <color indexed="64"/>
        <rFont val="Arial"/>
        <family val="2"/>
      </rPr>
      <t xml:space="preserve"> a base de perfil estructural de acero</t>
    </r>
    <r>
      <rPr>
        <b/>
        <sz val="9"/>
        <color indexed="64"/>
        <rFont val="Arial"/>
        <family val="2"/>
      </rPr>
      <t xml:space="preserve"> IR 12x30</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</si>
  <si>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EST-EA-43</t>
  </si>
  <si>
    <r>
      <t>Suministro y colocación de</t>
    </r>
    <r>
      <rPr>
        <b/>
        <sz val="9"/>
        <color indexed="64"/>
        <rFont val="Arial"/>
        <family val="2"/>
      </rPr>
      <t xml:space="preserve"> CI-10 </t>
    </r>
    <r>
      <rPr>
        <sz val="9"/>
        <color indexed="64"/>
        <rFont val="Arial"/>
        <family val="2"/>
      </rPr>
      <t xml:space="preserve"> a base de perfil estructural de acero </t>
    </r>
    <r>
      <rPr>
        <b/>
        <sz val="9"/>
        <color indexed="64"/>
        <rFont val="Arial"/>
        <family val="2"/>
      </rPr>
      <t>IR 12x45.</t>
    </r>
    <r>
      <rPr>
        <sz val="9"/>
        <color indexed="64"/>
        <rFont val="Arial"/>
        <family val="2"/>
      </rPr>
      <t xml:space="preserve"> Incluye: limpieza para eliminar impurezas grasa etc. equipo y aplicación de soldadura, aplicación de primer anticorrosivo, pintura de esmalte color S.M.A., materiales, acarreos, elevación, cortes, desperdicios, esmerilado, mano de obra, equipo y herramienta.</t>
    </r>
  </si>
  <si>
    <t>EST-EA-44</t>
  </si>
  <si>
    <r>
      <t xml:space="preserve">Suministro y colocación de </t>
    </r>
    <r>
      <rPr>
        <b/>
        <sz val="9"/>
        <color indexed="64"/>
        <rFont val="Arial"/>
        <family val="2"/>
      </rPr>
      <t xml:space="preserve">CS-10 </t>
    </r>
    <r>
      <rPr>
        <sz val="9"/>
        <color indexed="64"/>
        <rFont val="Arial"/>
        <family val="2"/>
      </rPr>
      <t xml:space="preserve"> a base de perfil estructural de acero</t>
    </r>
    <r>
      <rPr>
        <b/>
        <sz val="9"/>
        <color indexed="64"/>
        <rFont val="Arial"/>
        <family val="2"/>
      </rPr>
      <t xml:space="preserve"> IR 12x30</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</si>
  <si>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EST-EA-45</t>
  </si>
  <si>
    <r>
      <t>Suministro y colocación de</t>
    </r>
    <r>
      <rPr>
        <b/>
        <sz val="9"/>
        <color indexed="64"/>
        <rFont val="Arial"/>
        <family val="2"/>
      </rPr>
      <t xml:space="preserve"> CI-11 </t>
    </r>
    <r>
      <rPr>
        <sz val="9"/>
        <color indexed="64"/>
        <rFont val="Arial"/>
        <family val="2"/>
      </rPr>
      <t xml:space="preserve"> a base de perfil estructural de acero </t>
    </r>
    <r>
      <rPr>
        <b/>
        <sz val="9"/>
        <color indexed="64"/>
        <rFont val="Arial"/>
        <family val="2"/>
      </rPr>
      <t>IR 12x45.</t>
    </r>
    <r>
      <rPr>
        <sz val="9"/>
        <color indexed="64"/>
        <rFont val="Arial"/>
        <family val="2"/>
      </rPr>
      <t xml:space="preserve"> Incluye: limpieza para eliminar impurezas grasa etc. equipo y aplicación de soldadura, aplicación de primer anticorrosivo, pintura de esmalte color S.M.A., materiales, acarreos, elevación, cortes, desperdicios, esmerilado, mano de obra, equipo y herramienta.</t>
    </r>
  </si>
  <si>
    <t>EST-EA-46</t>
  </si>
  <si>
    <r>
      <t xml:space="preserve">Suministro y colocación de </t>
    </r>
    <r>
      <rPr>
        <b/>
        <sz val="9"/>
        <color indexed="64"/>
        <rFont val="Arial"/>
        <family val="2"/>
      </rPr>
      <t xml:space="preserve">CS-11 </t>
    </r>
    <r>
      <rPr>
        <sz val="9"/>
        <color indexed="64"/>
        <rFont val="Arial"/>
        <family val="2"/>
      </rPr>
      <t xml:space="preserve"> a base de perfil estructural de acero</t>
    </r>
    <r>
      <rPr>
        <b/>
        <sz val="9"/>
        <color indexed="64"/>
        <rFont val="Arial"/>
        <family val="2"/>
      </rPr>
      <t xml:space="preserve"> IR 12x30</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</si>
  <si>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EST-EA-47</t>
  </si>
  <si>
    <r>
      <t>Suministro y colocación de</t>
    </r>
    <r>
      <rPr>
        <b/>
        <sz val="9"/>
        <color indexed="64"/>
        <rFont val="Arial"/>
        <family val="2"/>
      </rPr>
      <t xml:space="preserve"> CI-12 </t>
    </r>
    <r>
      <rPr>
        <sz val="9"/>
        <color indexed="64"/>
        <rFont val="Arial"/>
        <family val="2"/>
      </rPr>
      <t xml:space="preserve"> a base de perfil estructural de acero </t>
    </r>
    <r>
      <rPr>
        <b/>
        <sz val="9"/>
        <color indexed="64"/>
        <rFont val="Arial"/>
        <family val="2"/>
      </rPr>
      <t>IR 12x45.</t>
    </r>
    <r>
      <rPr>
        <sz val="9"/>
        <color indexed="64"/>
        <rFont val="Arial"/>
        <family val="2"/>
      </rPr>
      <t xml:space="preserve"> Incluye: limpieza para eliminar impurezas grasa etc. equipo y aplicación de soldadura, aplicación de primer anticorrosivo, pintura de esmalte color S.M.A., materiales, acarreos, elevación, cortes, desperdicios, esmerilado, mano de obra, equipo y herramienta.</t>
    </r>
  </si>
  <si>
    <t>EST-EA-48</t>
  </si>
  <si>
    <r>
      <t xml:space="preserve">Suministro y colocación de </t>
    </r>
    <r>
      <rPr>
        <b/>
        <sz val="9"/>
        <color indexed="64"/>
        <rFont val="Arial"/>
        <family val="2"/>
      </rPr>
      <t xml:space="preserve">CS-12 </t>
    </r>
    <r>
      <rPr>
        <sz val="9"/>
        <color indexed="64"/>
        <rFont val="Arial"/>
        <family val="2"/>
      </rPr>
      <t xml:space="preserve"> a base de perfil estructural de acero</t>
    </r>
    <r>
      <rPr>
        <b/>
        <sz val="9"/>
        <color indexed="64"/>
        <rFont val="Arial"/>
        <family val="2"/>
      </rPr>
      <t xml:space="preserve"> IR 12x45</t>
    </r>
    <r>
      <rPr>
        <sz val="9"/>
        <color indexed="64"/>
        <rFont val="Arial"/>
        <family val="2"/>
      </rPr>
      <t>. Incluye: limpieza para eliminar impurezas grasa etc. equipo y aplicación de soldadura, aplicación de primer anticorrosivo, pintura de esmalte color S.M.A., materiales, acarreos, elevación, cortes, desperdicios, esmerilado, mano de obra, equipo y herramienta.</t>
    </r>
  </si>
  <si>
    <t>EST-EA-49</t>
  </si>
  <si>
    <r>
      <t xml:space="preserve">Armaduras  </t>
    </r>
    <r>
      <rPr>
        <b/>
        <sz val="9"/>
        <rFont val="Arial"/>
        <family val="2"/>
      </rPr>
      <t xml:space="preserve">AR-1 </t>
    </r>
    <r>
      <rPr>
        <sz val="9"/>
        <rFont val="Arial"/>
        <family val="2"/>
      </rPr>
      <t>a base CS-1 W12x30, CI-1 de 2 placas de 400 x 12.7 mm, y 2 de 300 x 19 mm y 2 de 12.7 mm, D-1 HSS 152x10, M-1  HSS 152  X 10, recubierta con anticorrosivo, incluye: suministro de materiales, acarreos, elevaciones, cortes, soldadura, limpieza, mano de obra, equipo y herramienta.</t>
    </r>
  </si>
  <si>
    <t>EST-EA-50</t>
  </si>
  <si>
    <r>
      <t xml:space="preserve">Armaduras  </t>
    </r>
    <r>
      <rPr>
        <b/>
        <sz val="9"/>
        <rFont val="Arial"/>
        <family val="2"/>
      </rPr>
      <t>AR-2</t>
    </r>
    <r>
      <rPr>
        <sz val="9"/>
        <rFont val="Arial"/>
        <family val="2"/>
      </rPr>
      <t xml:space="preserve"> a base CS-2  W12x30, CI-2 W12x45 Y CI-2R W12x45,  D-2 HSS 102X6.3 y D-2R HSS 102X10,0, M2 HSS 102x6.3, recubierta con anticorrosivo, incluye: suministro de materiales, acarreos, elevaciones, cortes, soldadura, limpieza, mano de obra, equipo y herramienta.</t>
    </r>
  </si>
  <si>
    <t>EST-EA-51</t>
  </si>
  <si>
    <r>
      <t xml:space="preserve">Armaduras  </t>
    </r>
    <r>
      <rPr>
        <b/>
        <sz val="9"/>
        <rFont val="Arial"/>
        <family val="2"/>
      </rPr>
      <t>AR-3</t>
    </r>
    <r>
      <rPr>
        <sz val="9"/>
        <rFont val="Arial"/>
        <family val="2"/>
      </rPr>
      <t xml:space="preserve"> a base CS-3 W12x30, CI-3 W12x45, CI-3R W12X45 D-3 HSS 102X6.3 D-3R HSS 102X10.0, M-3 HSS 102X6.3, recubierta con anticorrosivo, incluye: suministro de materiales, acarreos, elevaciones, cortes, soldadura, limpieza, mano de obra, equipo y herramienta.</t>
    </r>
  </si>
  <si>
    <t>EST-EA-52</t>
  </si>
  <si>
    <r>
      <t xml:space="preserve">Armaduras  </t>
    </r>
    <r>
      <rPr>
        <b/>
        <sz val="9"/>
        <rFont val="Arial"/>
        <family val="2"/>
      </rPr>
      <t>AR-4</t>
    </r>
    <r>
      <rPr>
        <sz val="9"/>
        <rFont val="Arial"/>
        <family val="2"/>
      </rPr>
      <t xml:space="preserve"> a base CS-4 W12X30, CI-4 W12X45, CI-4R W12X45, D-4 HSS 102x6.3, M-4 HSS 102x6.3, recubierta con anticorrosivo, incluye: suministro de materiales, acarreos, elevaciones, cortes, soldadura, limpieza, mano de obra, equipo y herramienta.</t>
    </r>
  </si>
  <si>
    <t>EST-EA-53</t>
  </si>
  <si>
    <r>
      <t xml:space="preserve">Armaduras  </t>
    </r>
    <r>
      <rPr>
        <b/>
        <sz val="9"/>
        <rFont val="Arial"/>
        <family val="2"/>
      </rPr>
      <t>AR-5</t>
    </r>
    <r>
      <rPr>
        <sz val="9"/>
        <rFont val="Arial"/>
        <family val="2"/>
      </rPr>
      <t xml:space="preserve"> a base CS-5  W12x30, CI-5 W12X45,  D-5  HSS 102X6.3 Y M-5 HSS 102X6.3, recubierta con anticorrosivo. Incluye: suministro de materiales, acarreos, elevaciones, cortes, soldadura, limpieza, mano de obra, equipo y herramienta.</t>
    </r>
  </si>
  <si>
    <t>EST-EA-54</t>
  </si>
  <si>
    <r>
      <t xml:space="preserve">Armaduras  </t>
    </r>
    <r>
      <rPr>
        <b/>
        <sz val="9"/>
        <rFont val="Arial"/>
        <family val="2"/>
      </rPr>
      <t xml:space="preserve">AR-6 </t>
    </r>
    <r>
      <rPr>
        <sz val="9"/>
        <rFont val="Arial"/>
        <family val="2"/>
      </rPr>
      <t>a base CS-6 W12X30 CI-6 W12X45, D-6 HSS 102X6.3 Y M-6 HSS 102X6.3,  recubierta con anticorrosivo, incluye: suministro de materiales, acarreos, elevaciones, cortes, soldadura, limpieza, mano de obra, equipo y herramienta.</t>
    </r>
  </si>
  <si>
    <t>EST-EA-55</t>
  </si>
  <si>
    <r>
      <t xml:space="preserve">Armaduras  </t>
    </r>
    <r>
      <rPr>
        <b/>
        <sz val="9"/>
        <rFont val="Arial"/>
        <family val="2"/>
      </rPr>
      <t xml:space="preserve">AR-7 </t>
    </r>
    <r>
      <rPr>
        <sz val="9"/>
        <rFont val="Arial"/>
        <family val="2"/>
      </rPr>
      <t>a base CS-7 W12X30 CI-7 W12X45, D-7 HSS 102X6.3 Y M-7 HSS 102X6.3,  recubierta con anticorrosivo, incluye: suministro de materiales, acarreos, elevaciones, cortes, soldadura, limpieza, mano de obra, equipo y herramienta.</t>
    </r>
  </si>
  <si>
    <t>EST-EA-56</t>
  </si>
  <si>
    <r>
      <t xml:space="preserve">Armaduras  </t>
    </r>
    <r>
      <rPr>
        <b/>
        <sz val="9"/>
        <rFont val="Arial"/>
        <family val="2"/>
      </rPr>
      <t xml:space="preserve">AR-8 </t>
    </r>
    <r>
      <rPr>
        <sz val="9"/>
        <rFont val="Arial"/>
        <family val="2"/>
      </rPr>
      <t>a base CS-8 W12X30 CI-8 W12X45, D-8 HSS 102X6.3 Y M-8 HSS 102X6.3,  recubierta con anticorrosivo, incluye: suministro de materiales, acarreos, elevaciones, cortes, soldadura, limpieza, mano de obra, equipo y herramienta.</t>
    </r>
  </si>
  <si>
    <t>EST-EA-57</t>
  </si>
  <si>
    <r>
      <t xml:space="preserve">Armaduras  </t>
    </r>
    <r>
      <rPr>
        <b/>
        <sz val="9"/>
        <rFont val="Arial"/>
        <family val="2"/>
      </rPr>
      <t xml:space="preserve">AR-9 </t>
    </r>
    <r>
      <rPr>
        <sz val="9"/>
        <rFont val="Arial"/>
        <family val="2"/>
      </rPr>
      <t>a base CS-9 W12X30 CI-9 W12X45, D-9 HSS 102X6.3 Y M-9 HSS 102X6.3,  recubierta con anticorrosivo, incluye: suministro de materiales, acarreos, elevaciones, cortes, soldadura, limpieza, mano de obra, equipo y herramienta.</t>
    </r>
  </si>
  <si>
    <t>EST-EA-58</t>
  </si>
  <si>
    <r>
      <t xml:space="preserve">Armaduras  </t>
    </r>
    <r>
      <rPr>
        <b/>
        <sz val="9"/>
        <rFont val="Arial"/>
        <family val="2"/>
      </rPr>
      <t xml:space="preserve">AR-10 </t>
    </r>
    <r>
      <rPr>
        <sz val="9"/>
        <rFont val="Arial"/>
        <family val="2"/>
      </rPr>
      <t>a base CS-10 W12X30 CI-10 W12X45, D-10 HSS 102X6.3 Y M-10 HSS 102X6.3,  recubierta con anticorrosivo, incluye: suministro de materiales, acarreos, elevaciones, cortes, soldadura, limpieza, mano de obra, equipo y herramienta.</t>
    </r>
  </si>
  <si>
    <t>EST-EA-59</t>
  </si>
  <si>
    <r>
      <t xml:space="preserve">Armaduras  </t>
    </r>
    <r>
      <rPr>
        <b/>
        <sz val="9"/>
        <rFont val="Arial"/>
        <family val="2"/>
      </rPr>
      <t xml:space="preserve">AR-11 </t>
    </r>
    <r>
      <rPr>
        <sz val="9"/>
        <rFont val="Arial"/>
        <family val="2"/>
      </rPr>
      <t>a base CS-11 W12X30 CI-11 W12X45, D-11 HSS 102X6.3 Y M-11 HSS 102X6.3,  recubierta con anticorrosivo, incluye: suministro de materiales, acarreos, elevaciones, cortes, soldadura, limpieza, mano de obra, equipo y herramienta.</t>
    </r>
  </si>
  <si>
    <t>EST-EA-60</t>
  </si>
  <si>
    <r>
      <t xml:space="preserve">Armaduras  </t>
    </r>
    <r>
      <rPr>
        <b/>
        <sz val="9"/>
        <rFont val="Arial"/>
        <family val="2"/>
      </rPr>
      <t xml:space="preserve">AR-12 </t>
    </r>
    <r>
      <rPr>
        <sz val="9"/>
        <rFont val="Arial"/>
        <family val="2"/>
      </rPr>
      <t>a base CS-12 W12X45 CI-12 W12X45, D-12 HSS 152X12.7 Y M-12 HSS 152X12.7  recubierta con anticorrosivo, incluye: suministro de materiales, acarreos, elevaciones, cortes, soldadura, limpieza, mano de obra, equipo y herramienta.</t>
    </r>
  </si>
  <si>
    <t>EST-EA-61</t>
  </si>
  <si>
    <r>
      <t xml:space="preserve">Suministro y colocación  de </t>
    </r>
    <r>
      <rPr>
        <b/>
        <sz val="9"/>
        <color indexed="64"/>
        <rFont val="Arial"/>
        <family val="2"/>
      </rPr>
      <t>Losacero TERNIUM 25 CAL. 22</t>
    </r>
    <r>
      <rPr>
        <sz val="9"/>
        <color indexed="64"/>
        <rFont val="Arial"/>
        <family val="2"/>
      </rPr>
      <t xml:space="preserve"> (alternativa 1) reforzada con malla electrosoldada: 6x6/6-6 en toda el área. Incluye: traslapes, equipo y aplicación de soldadura, materiales, acarreos, elevación, cortes, desperdicios, esmerilado, mano de obra, equipo y herramienta</t>
    </r>
  </si>
  <si>
    <t>EST-EA-62</t>
  </si>
  <si>
    <r>
      <t xml:space="preserve">Suministro y colocación  de </t>
    </r>
    <r>
      <rPr>
        <b/>
        <sz val="9"/>
        <color indexed="64"/>
        <rFont val="Arial"/>
        <family val="2"/>
      </rPr>
      <t>perno Nelson de 19 mm.</t>
    </r>
    <r>
      <rPr>
        <sz val="9"/>
        <color indexed="64"/>
        <rFont val="Arial"/>
        <family val="2"/>
      </rPr>
      <t xml:space="preserve"> de diametro y 10 cms. de largo dispuestos a cada 30 cms. ó a cada valle, .  Incluye mano de obra de obra, equipo  herramientas y todo lo necesario para su correcta instalación.</t>
    </r>
  </si>
  <si>
    <t>EST-EA-63</t>
  </si>
  <si>
    <r>
      <t>Suministro y colocación de</t>
    </r>
    <r>
      <rPr>
        <b/>
        <sz val="9"/>
        <color indexed="64"/>
        <rFont val="Arial"/>
        <family val="2"/>
      </rPr>
      <t xml:space="preserve"> 1 placa de 10 mm. de espesor, por cada unión de trabe TM-1, TM-2 , TM-3, TM-4 Y TM-5, a columnas CM-1, CM-2, CM-3, CM-4 Y CM-5. </t>
    </r>
    <r>
      <rPr>
        <sz val="9"/>
        <color indexed="64"/>
        <rFont val="Arial"/>
        <family val="2"/>
      </rPr>
      <t xml:space="preserve">Incluye: Limpieza para eliminar impurezas, como grasa, etc. Equipo y aplicación de soldadura , aplicación de primer anticorrosivo, pintura de esmalte color S.M.A., materiales, acarreos, elevación, cortes, desperdicios, esmerilado, mano de obra, equipo y herramienta. </t>
    </r>
  </si>
  <si>
    <t>EST-EA-64</t>
  </si>
  <si>
    <r>
      <t>Suministro y colocación de</t>
    </r>
    <r>
      <rPr>
        <b/>
        <sz val="9"/>
        <color indexed="64"/>
        <rFont val="Arial"/>
        <family val="2"/>
      </rPr>
      <t xml:space="preserve"> 1 placa de 19 mm. de espesor, por cada unión de trabe TM-1, TM-2 , TM-3, TM-4 Y TM-5, a columnas CM-1, CM-2, CM-3, CM-4 Y CM-5. </t>
    </r>
    <r>
      <rPr>
        <sz val="9"/>
        <color indexed="64"/>
        <rFont val="Arial"/>
        <family val="2"/>
      </rPr>
      <t xml:space="preserve">Incluye: Limpieza para eliminar impurezas, como grasa, etc. Equipo y aplicación de soldadura , aplicación de primer anticorrosivo, pintura de esmalte color S.M.A., materiales, acarreos, elevación, cortes, desperdicios, esmerilado, mano de obra, equipo y herramienta. </t>
    </r>
  </si>
  <si>
    <t>EST-EA-65</t>
  </si>
  <si>
    <r>
      <t>Suministro y colocación de</t>
    </r>
    <r>
      <rPr>
        <b/>
        <sz val="9"/>
        <color indexed="64"/>
        <rFont val="Arial"/>
        <family val="2"/>
      </rPr>
      <t xml:space="preserve"> atiesadores de 25 mm. de espesor, por cada unión de trabe TM-1, TM-3, TM-4 Y TM-5, a columnas CM-1, CM-3, CM-4 Y CM-5. </t>
    </r>
    <r>
      <rPr>
        <sz val="9"/>
        <color indexed="64"/>
        <rFont val="Arial"/>
        <family val="2"/>
      </rPr>
      <t xml:space="preserve">Incluye: Limpieza para eliminar impurezas, como grasa, etc. Equipo y aplicación de soldadura , aplicación de primer anticorrosivo, pintura de esmalte color S.M.A., materiales, acarreos, elevación, cortes, desperdicios, esmerilado, mano de obra, equipo y herramienta. </t>
    </r>
  </si>
  <si>
    <t>EST-EA-66</t>
  </si>
  <si>
    <r>
      <t>Suministro y colocación de</t>
    </r>
    <r>
      <rPr>
        <b/>
        <sz val="9"/>
        <color indexed="64"/>
        <rFont val="Arial"/>
        <family val="2"/>
      </rPr>
      <t xml:space="preserve"> atiesadores de 13  mm. de espesor, por cada unión de trabe TM-2 a columnas CM-2 </t>
    </r>
    <r>
      <rPr>
        <sz val="9"/>
        <color indexed="64"/>
        <rFont val="Arial"/>
        <family val="2"/>
      </rPr>
      <t xml:space="preserve">Incluye: Limpieza para eliminar impurezas, como grasa, etc. Equipo y aplicación de soldadura , aplicación de primer anticorrosivo, pintura de esmalte color S.M.A., materiales, acarreos, elevación, cortes, desperdicios, esmerilado, mano de obra, equipo y herramienta. </t>
    </r>
  </si>
  <si>
    <t>EST-EA-67</t>
  </si>
  <si>
    <r>
      <t>Material y mano de obra en</t>
    </r>
    <r>
      <rPr>
        <b/>
        <sz val="9"/>
        <rFont val="Arial"/>
        <family val="2"/>
      </rPr>
      <t xml:space="preserve"> dala DL-1 de 12 x 12cm., concreto premezclado</t>
    </r>
    <r>
      <rPr>
        <sz val="9"/>
        <rFont val="Arial"/>
        <family val="2"/>
      </rPr>
      <t xml:space="preserve"> F'c= 250 kg/cm2, agregado máximo de 3/4, Fy= 4200 kg/cm2 armada con 4V #3 y est.#2.5 @20cm. Incluye: acarreos, colado, vibrado, curado, cimbrado y descimbrado, control de calidad, herramienta y todo lo necesario para su correcta ejecución.</t>
    </r>
  </si>
  <si>
    <t>EST-EA-68</t>
  </si>
  <si>
    <r>
      <t>Material y mano de obra en</t>
    </r>
    <r>
      <rPr>
        <b/>
        <sz val="9"/>
        <rFont val="Arial"/>
        <family val="2"/>
      </rPr>
      <t xml:space="preserve"> dala DL-2 de 
12 x 25cm., concreto premezclado</t>
    </r>
    <r>
      <rPr>
        <sz val="9"/>
        <rFont val="Arial"/>
        <family val="2"/>
      </rPr>
      <t xml:space="preserve"> F'c= 250 kg/cm2, agregado máximo de 3/4, Fy= 4200 kg/cm2 armada con 4V #3 y est.#2.5 @20cm. Incluye: acarreos, colado, vibrado, curado, cimbrado y descimbrado, control de calidad, herramienta y todo lo necesario para su correcta ejecución.</t>
    </r>
  </si>
  <si>
    <t>EST-EA-69</t>
  </si>
  <si>
    <r>
      <t>Material y mano de obra en</t>
    </r>
    <r>
      <rPr>
        <b/>
        <sz val="9"/>
        <rFont val="Arial"/>
        <family val="2"/>
      </rPr>
      <t xml:space="preserve"> dala DL-3 de 
12 x 25cm., concreto premezclado</t>
    </r>
    <r>
      <rPr>
        <sz val="9"/>
        <rFont val="Arial"/>
        <family val="2"/>
      </rPr>
      <t xml:space="preserve"> F'c= 250 kg/cm2, agregado máximo de 3/4, Fy= 4200 kg/cm2 armada con 4V #3 y est.#2.5 @20cm. Incluye: acarreos, colado, vibrado, curado, cimbrado y descimbrado, control de calidad, herramienta y todo lo necesario para su correcta ejecución.</t>
    </r>
  </si>
  <si>
    <t>EST-EA-70</t>
  </si>
  <si>
    <r>
      <t xml:space="preserve">Suministro y colocación de </t>
    </r>
    <r>
      <rPr>
        <b/>
        <sz val="9"/>
        <color indexed="64"/>
        <rFont val="Arial"/>
        <family val="2"/>
      </rPr>
      <t xml:space="preserve">recubrimiento de lámina de aluminio marca Alucobond o similar para ocultar instalaciones, en plafon y cubierta </t>
    </r>
    <r>
      <rPr>
        <sz val="9"/>
        <color indexed="64"/>
        <rFont val="Arial"/>
        <family val="2"/>
      </rPr>
      <t>de zona de cobro, incluye: andamios, accesorios de fijación, traslapes, sellado, primer anticorrosivo, pintura de esmalte en color Silver Metallic y todo lo necesario para su correcta instalación.</t>
    </r>
  </si>
  <si>
    <t>EST-EA-71</t>
  </si>
  <si>
    <r>
      <t>Armado, cimbrado y vaciado de concreto  F'c= 250 kg/cm2 en</t>
    </r>
    <r>
      <rPr>
        <b/>
        <sz val="9"/>
        <rFont val="Arial"/>
        <family val="2"/>
      </rPr>
      <t xml:space="preserve"> castillo tipo "K-1" en azotea, con sección  de 35 x 12cm., </t>
    </r>
    <r>
      <rPr>
        <sz val="9"/>
        <rFont val="Arial"/>
        <family val="2"/>
      </rPr>
      <t>de Fy= 4200 kg/cm2 armada con 6V #3 y est.#2 @15cm. Cimbra común. Incluye: control de calidad, acarreos, mano de obra, herramientas y todo lo necesario para su correcta ejecución.</t>
    </r>
  </si>
  <si>
    <t>EST-EA-72</t>
  </si>
  <si>
    <r>
      <t>Armado, cimbrado y vaciado de concreto 
F'c= 250 kg/cm2 en</t>
    </r>
    <r>
      <rPr>
        <b/>
        <sz val="9"/>
        <rFont val="Arial"/>
        <family val="2"/>
      </rPr>
      <t xml:space="preserve"> castillo tipo "K-2" en azotea, con sección  de 12 x 19 x 15 cm. y 12 x 19 x 15 cm.  </t>
    </r>
    <r>
      <rPr>
        <sz val="9"/>
        <rFont val="Arial"/>
        <family val="2"/>
      </rPr>
      <t>de Fy= 4200 kg/cm2 armada con 6V #3 y 2 est.#2 @15cm. Cimbra común. Incluye: control de calidad, acarreos, mano de obra, herramientas y todo lo necesario para su correcta ejecución.</t>
    </r>
  </si>
  <si>
    <t>EST-EA-73</t>
  </si>
  <si>
    <r>
      <t>Material y mano de obra en</t>
    </r>
    <r>
      <rPr>
        <b/>
        <sz val="9"/>
        <rFont val="Arial"/>
        <family val="2"/>
      </rPr>
      <t xml:space="preserve"> dala DL-1 en azotea de  12 x 25 cm., concreto premezclado</t>
    </r>
    <r>
      <rPr>
        <sz val="9"/>
        <rFont val="Arial"/>
        <family val="2"/>
      </rPr>
      <t xml:space="preserve"> F'c= 250 kg/cm2, Fy= 4200 kg/cm2 agregado máximo de 3/4 armado con 6V #3  y est.#2 @15cm. Incluye: acarreos, colado, vibrado, curado, cimbrado y descimbrado, control de calidad, herramienta y todo lo necesario para su correcta ejecución.</t>
    </r>
  </si>
  <si>
    <t>EST-EA-74</t>
  </si>
  <si>
    <r>
      <t>Material y mano de obra en</t>
    </r>
    <r>
      <rPr>
        <b/>
        <sz val="9"/>
        <rFont val="Arial"/>
        <family val="2"/>
      </rPr>
      <t xml:space="preserve"> trabe TC-1 en azotea de  12 x 50 cm., concreto premezclado</t>
    </r>
    <r>
      <rPr>
        <sz val="9"/>
        <color rgb="FFFF0000"/>
        <rFont val="Arial"/>
        <family val="2"/>
      </rPr>
      <t xml:space="preserve"> </t>
    </r>
    <r>
      <rPr>
        <sz val="9"/>
        <rFont val="Arial"/>
        <family val="2"/>
      </rPr>
      <t>F'c= 250 kg/cm2, Fy= 4200 kg/cm2 agregado máximo de 3/4</t>
    </r>
    <r>
      <rPr>
        <sz val="9"/>
        <color rgb="FFFF0000"/>
        <rFont val="Arial"/>
        <family val="2"/>
      </rPr>
      <t xml:space="preserve"> </t>
    </r>
    <r>
      <rPr>
        <sz val="9"/>
        <rFont val="Arial"/>
        <family val="2"/>
      </rPr>
      <t>armado con 4V #5, 2 V #3  y est.#3 @15cm. Incluye: acarreos, colado, vibrado, curado, cimbrado y descimbrado, control de calidad, herramienta y todo lo necesario para su correcta ejecución.</t>
    </r>
  </si>
  <si>
    <t>EST-EA-75</t>
  </si>
  <si>
    <r>
      <t xml:space="preserve">Armaduras de fachada </t>
    </r>
    <r>
      <rPr>
        <b/>
        <sz val="9"/>
        <rFont val="Arial"/>
        <family val="2"/>
      </rPr>
      <t xml:space="preserve">ARF-1 </t>
    </r>
    <r>
      <rPr>
        <sz val="9"/>
        <rFont val="Arial"/>
        <family val="2"/>
      </rPr>
      <t>a base de perfiles PTR 102x6.3
PTR 102x10
PTR 76x6.3
PTR 76x4.8 y 
tubular 2"x1" cal. 18 a cada 60cm. 
recubierta con anticorrosivo, incluye: suministro de materiales, acarreos, elevaciones, cortes, soldadura, limpieza, mano de obra, equipo y herramienta.</t>
    </r>
  </si>
  <si>
    <t>EST-EA-76</t>
  </si>
  <si>
    <r>
      <t xml:space="preserve">Armaduras de fachada </t>
    </r>
    <r>
      <rPr>
        <b/>
        <sz val="9"/>
        <rFont val="Arial"/>
        <family val="2"/>
      </rPr>
      <t xml:space="preserve">ARF-2 </t>
    </r>
    <r>
      <rPr>
        <sz val="9"/>
        <rFont val="Arial"/>
        <family val="2"/>
      </rPr>
      <t>a base de perfiles PTR 102x6.3
PTR 102x10
PTR 76x6.3
PTR 76x4.8 
recubierta con anticorrosivo, incluye: suministro de materiales, acarreos, elevaciones, cortes, soldadura, limpieza, mano de obra, equipo y herramienta.</t>
    </r>
  </si>
  <si>
    <t>EST-EA-77</t>
  </si>
  <si>
    <r>
      <t>Suministro y colocación de</t>
    </r>
    <r>
      <rPr>
        <b/>
        <sz val="9"/>
        <color indexed="64"/>
        <rFont val="Arial"/>
        <family val="2"/>
      </rPr>
      <t xml:space="preserve"> placa de 8 mm. de espesor, para union de armaduras de fachadas ARF-1 y ARF-2 a estructura del edificio. </t>
    </r>
    <r>
      <rPr>
        <sz val="9"/>
        <color indexed="64"/>
        <rFont val="Arial"/>
        <family val="2"/>
      </rPr>
      <t xml:space="preserve">Incluye: Limpieza para eliminar impurezas, como grasa, etc. Equipo y aplicación de soldadura , aplicación de primer anticorrosivo, pintura de esmalte color S.M.A., materiales, acarreos, elevación, cortes, desperdicios, esmerilado, mano de obra, equipo y herramienta. </t>
    </r>
  </si>
  <si>
    <t>ALBAÑILERIAS</t>
  </si>
  <si>
    <t>AL-EAD-01</t>
  </si>
  <si>
    <r>
      <rPr>
        <b/>
        <sz val="9"/>
        <rFont val="Arial"/>
        <family val="2"/>
      </rPr>
      <t>Muro de block de 15 x 20 x 40 cm.</t>
    </r>
    <r>
      <rPr>
        <sz val="9"/>
        <rFont val="Arial"/>
        <family val="2"/>
      </rPr>
      <t xml:space="preserve"> asentado con mezcla de cemento arena 1:5 en la cara interior y repellado en la cara exterior para colocación de loseta cerámica, con castillos ahogados a cada 0.8 m. y dos varillas Tec-60 de 5/32" de alta resistencia a cada 3 hiladas, incluye: suministro de materiales, acarreos, mano de obra, equipo, herramienta y todo lo necesario para su correcta ejecución.</t>
    </r>
  </si>
  <si>
    <t>AL-EAD-02</t>
  </si>
  <si>
    <r>
      <rPr>
        <b/>
        <sz val="9"/>
        <rFont val="Arial"/>
        <family val="2"/>
      </rPr>
      <t xml:space="preserve">Muro de tablaroca, a base de placas de 12.7 mm. de dos caras. </t>
    </r>
    <r>
      <rPr>
        <sz val="9"/>
        <rFont val="Arial"/>
        <family val="2"/>
      </rPr>
      <t>Incluye: suministro de materiales, acarreos, mano de obra, equipo, herramienta y todo lo necesario para su correcta ejecución.</t>
    </r>
  </si>
  <si>
    <t>AL-EAD-03</t>
  </si>
  <si>
    <r>
      <t xml:space="preserve">Material y mano de obra de </t>
    </r>
    <r>
      <rPr>
        <b/>
        <sz val="9"/>
        <rFont val="Arial"/>
        <family val="2"/>
      </rPr>
      <t>aplanados de mortero cemento arena proporción 1 a 5 sobre muro de tabique 12x20x40, textura acabado fino</t>
    </r>
    <r>
      <rPr>
        <sz val="9"/>
        <rFont val="Arial"/>
        <family val="2"/>
      </rPr>
      <t xml:space="preserve"> a plomo y regla,  espesor promedio de 2 cm. En </t>
    </r>
    <r>
      <rPr>
        <b/>
        <sz val="9"/>
        <rFont val="Arial"/>
        <family val="2"/>
      </rPr>
      <t>interiores</t>
    </r>
    <r>
      <rPr>
        <sz val="9"/>
        <rFont val="Arial"/>
        <family val="2"/>
      </rPr>
      <t>, Incluye andamios, herramientas y todo lo necesario para su correcta ejecución.</t>
    </r>
  </si>
  <si>
    <t>AL-EAD-04</t>
  </si>
  <si>
    <r>
      <t xml:space="preserve">Material y mano de obra de </t>
    </r>
    <r>
      <rPr>
        <b/>
        <sz val="9"/>
        <rFont val="Arial"/>
        <family val="2"/>
      </rPr>
      <t>aplanados de mortero cemento arena proporción 1 a 5 sobre muro de tabique 12x20x40, textura acabado fino</t>
    </r>
    <r>
      <rPr>
        <sz val="9"/>
        <rFont val="Arial"/>
        <family val="2"/>
      </rPr>
      <t xml:space="preserve"> a plomo y regla,  espesor promedio de 2 cm. En </t>
    </r>
    <r>
      <rPr>
        <b/>
        <sz val="9"/>
        <rFont val="Arial"/>
        <family val="2"/>
      </rPr>
      <t>exteriores</t>
    </r>
    <r>
      <rPr>
        <sz val="9"/>
        <rFont val="Arial"/>
        <family val="2"/>
      </rPr>
      <t>, Incluye andamios, herramientas y todo lo necesario para su correcta ejecución.</t>
    </r>
  </si>
  <si>
    <t>AL-EAD-05</t>
  </si>
  <si>
    <r>
      <t xml:space="preserve">Material y mano de obra de </t>
    </r>
    <r>
      <rPr>
        <b/>
        <sz val="9"/>
        <rFont val="Arial"/>
        <family val="2"/>
      </rPr>
      <t xml:space="preserve">repellado normal en muros de block  12x20x40,  cemento arena proporción 1 a 5 en zonas a recubrir con loseta ceramica, </t>
    </r>
    <r>
      <rPr>
        <sz val="9"/>
        <rFont val="Arial"/>
        <family val="2"/>
      </rPr>
      <t>a plomo y regla, incluye andamios, herramientas y todo lo necesario para su correcta ejecución.</t>
    </r>
  </si>
  <si>
    <t>AL-EAD-06</t>
  </si>
  <si>
    <r>
      <t xml:space="preserve">Material y mano de obra en </t>
    </r>
    <r>
      <rPr>
        <b/>
        <sz val="9"/>
        <rFont val="Arial"/>
        <family val="2"/>
      </rPr>
      <t>boquillas de mortero cemento-arena 1:5. A plomo y regla espesor promedio 2cm.</t>
    </r>
    <r>
      <rPr>
        <sz val="9"/>
        <rFont val="Arial"/>
        <family val="2"/>
      </rPr>
      <t xml:space="preserve"> (repellado fino acabado caracoleado). Incluye: cimbra y todo lo necesario para su correcta ejecución.</t>
    </r>
  </si>
  <si>
    <t>AL-EAD-07</t>
  </si>
  <si>
    <r>
      <rPr>
        <b/>
        <sz val="9"/>
        <color indexed="64"/>
        <rFont val="Arial"/>
        <family val="2"/>
      </rPr>
      <t xml:space="preserve">Chaflán de  10 cm. de cemento arena, proporción 1:5, </t>
    </r>
    <r>
      <rPr>
        <sz val="9"/>
        <color indexed="64"/>
        <rFont val="Arial"/>
        <family val="2"/>
      </rPr>
      <t>Incluye: materiales, acarreos, mano de obra, equipo y herramienta.</t>
    </r>
  </si>
  <si>
    <t>AL-EAD-08</t>
  </si>
  <si>
    <r>
      <rPr>
        <b/>
        <sz val="9"/>
        <color indexed="64"/>
        <rFont val="Arial"/>
        <family val="2"/>
      </rPr>
      <t>Z</t>
    </r>
    <r>
      <rPr>
        <b/>
        <sz val="9"/>
        <rFont val="Arial"/>
        <family val="2"/>
      </rPr>
      <t xml:space="preserve">oclo de loseta cerámica en área de sanitarios de hombres y mujeres, baño y sanitario de zona de cobro, caseta de vigilancia E.A. </t>
    </r>
    <r>
      <rPr>
        <sz val="9"/>
        <rFont val="Arial"/>
        <family val="2"/>
      </rPr>
      <t>de 10cm. Incluye: aplicación de sellador 5 x 1, materiales, preparación de la superficie, mano de obra, equipo, herramienta y todo lo necesario para su correcta aplicación.</t>
    </r>
  </si>
  <si>
    <t>AL-EAD-09</t>
  </si>
  <si>
    <r>
      <rPr>
        <b/>
        <sz val="9"/>
        <color indexed="64"/>
        <rFont val="Arial"/>
        <family val="2"/>
      </rPr>
      <t>Z</t>
    </r>
    <r>
      <rPr>
        <b/>
        <sz val="9"/>
        <rFont val="Arial"/>
        <family val="2"/>
      </rPr>
      <t xml:space="preserve">oclo de loseta cerámica en pasillo, sala de juntas, oficina de jefe de mantenimiento, papelería/archivo, área de administración, mantenimiento, preliquidación, bodega y bóveda y servicio panamericano, almacen </t>
    </r>
    <r>
      <rPr>
        <sz val="9"/>
        <rFont val="Arial"/>
        <family val="2"/>
      </rPr>
      <t>de 10cm. Incluye: aplicación de sellador 5 x 1, materiales, preparación de la superficie, mano de obra, equipo, herramienta y todo lo necesario para su correcta aplicación.</t>
    </r>
  </si>
  <si>
    <t>AL-EAD-10</t>
  </si>
  <si>
    <r>
      <rPr>
        <b/>
        <sz val="9"/>
        <color indexed="64"/>
        <rFont val="Arial"/>
        <family val="2"/>
      </rPr>
      <t>Z</t>
    </r>
    <r>
      <rPr>
        <b/>
        <sz val="9"/>
        <rFont val="Arial"/>
        <family val="2"/>
      </rPr>
      <t>oclo en área de tablero y bodega,  de cemento pulido</t>
    </r>
    <r>
      <rPr>
        <b/>
        <sz val="9"/>
        <color rgb="FFFF0000"/>
        <rFont val="Arial"/>
        <family val="2"/>
      </rPr>
      <t xml:space="preserve"> </t>
    </r>
    <r>
      <rPr>
        <sz val="9"/>
        <rFont val="Arial"/>
        <family val="2"/>
      </rPr>
      <t>acabado con pintura de esmalte color negro semimate, marca Comex, de 10cm. Incluye: aplicación de sellador 5 x 1, materiales, preparación de la superficie, mano de obra, equipo, herramienta y todo lo necesario para su correcta aplicación.</t>
    </r>
  </si>
  <si>
    <t>AL-EAD-11</t>
  </si>
  <si>
    <r>
      <rPr>
        <b/>
        <sz val="9"/>
        <color indexed="64"/>
        <rFont val="Arial"/>
        <family val="2"/>
      </rPr>
      <t>Z</t>
    </r>
    <r>
      <rPr>
        <b/>
        <sz val="9"/>
        <rFont val="Arial"/>
        <family val="2"/>
      </rPr>
      <t xml:space="preserve">oclo de loseta cerámica en área de C.E. Telemática y encargado de turno,  </t>
    </r>
    <r>
      <rPr>
        <sz val="9"/>
        <rFont val="Arial"/>
        <family val="2"/>
      </rPr>
      <t>de 10cm. Incluye: aplicación de sellador 5 x 1, materiales, preparación de la superficie, mano de obra, equipo, herramienta y todo lo necesario para su correcta aplicación.</t>
    </r>
  </si>
  <si>
    <t>AL-EAD-12</t>
  </si>
  <si>
    <r>
      <t xml:space="preserve">Material y mano de obra de </t>
    </r>
    <r>
      <rPr>
        <b/>
        <sz val="9"/>
        <rFont val="Arial"/>
        <family val="2"/>
      </rPr>
      <t>impermeabilizante   marca Fester. Prefabricado de poliéster color terracota de 4.5mm</t>
    </r>
    <r>
      <rPr>
        <sz val="9"/>
        <rFont val="Arial"/>
        <family val="2"/>
      </rPr>
      <t xml:space="preserve"> de espesor. Incluye: preparación, herramientas y todo lo necesario para su correcta ejecución.  </t>
    </r>
  </si>
  <si>
    <t>AL-EAD-13</t>
  </si>
  <si>
    <r>
      <t xml:space="preserve">Material y mano de obra para </t>
    </r>
    <r>
      <rPr>
        <b/>
        <sz val="9"/>
        <rFont val="Arial"/>
        <family val="2"/>
      </rPr>
      <t>entortado en azotea con pendientes del 2% con mortero cemento-arena</t>
    </r>
    <r>
      <rPr>
        <sz val="9"/>
        <rFont val="Arial"/>
        <family val="2"/>
      </rPr>
      <t xml:space="preserve"> 1 a 5. Incluye: relleno de tezontle  y todo lo necesario para su correcta ejecución.  </t>
    </r>
  </si>
  <si>
    <t>ACABADOS</t>
  </si>
  <si>
    <t>AC-EA-01</t>
  </si>
  <si>
    <r>
      <t xml:space="preserve">Suministro y colocación de </t>
    </r>
    <r>
      <rPr>
        <b/>
        <sz val="9"/>
        <rFont val="Arial"/>
        <family val="2"/>
      </rPr>
      <t>piso en  azulejo de loseta de cerámica, en escalera,  marca Interceramic modelo Metalic color Aluminum. Asentada con adhesivo (Tipo A ó B) para tránsito</t>
    </r>
    <r>
      <rPr>
        <sz val="9"/>
        <rFont val="Arial"/>
        <family val="2"/>
      </rPr>
      <t xml:space="preserve"> pesado. de 30 x 30 cm. módulos de 4 piezas junta a hueso, incluye: cenefas de 10 cm de ancho, zoclo de loseta ceramica marca Interceramic modelo Maxima color plata de 10 cm, pegamento para loseta, herramientas en piso y todo lo necesario para su correcta ejecución. </t>
    </r>
  </si>
  <si>
    <t>AC-EA-02</t>
  </si>
  <si>
    <r>
      <t xml:space="preserve">Suministro y colocación de </t>
    </r>
    <r>
      <rPr>
        <b/>
        <sz val="9"/>
        <rFont val="Arial"/>
        <family val="2"/>
      </rPr>
      <t>piso en  azulejo de loseta de cerámica, en sanitarios de mujeres y hombres, marca Porcelanite o similar, modelo Universal, color Almendra</t>
    </r>
    <r>
      <rPr>
        <sz val="9"/>
        <rFont val="Arial"/>
        <family val="2"/>
      </rPr>
      <t xml:space="preserve"> de 20 x 20 cm. módulos de 4 piezas junta a hueso, incluye: cenefas de 10 cm de ancho, zoclo de loseta ceramica marca Interceramic modelo Maxima color plata de 10 cm, pegamento para loseta, herramientas en piso y todo lo necesario para su correcta ejecución. </t>
    </r>
  </si>
  <si>
    <t>AC-EA-03</t>
  </si>
  <si>
    <r>
      <t xml:space="preserve">Suministro y colocación de </t>
    </r>
    <r>
      <rPr>
        <b/>
        <sz val="9"/>
        <rFont val="Arial"/>
        <family val="2"/>
      </rPr>
      <t>piso en  azulejo de loseta de cerámica, en pasillo, sala de juntas, oficina de jefe de mantenimiento, papelería/archivo, área de administración, mantenimiento, preliquidación, bodega y bóveda, almacen, marca Interceramic o similar Mod. Metallic Color Aluminium</t>
    </r>
    <r>
      <rPr>
        <sz val="9"/>
        <rFont val="Arial"/>
        <family val="2"/>
      </rPr>
      <t xml:space="preserve"> de 30 x 30 cm. módulos de 4 piezas junta a hueso, incluye: cenefas de 10 cm de ancho, zoclo de loseta ceramica marca Interceramic modelo Maxima color plata de 10 cm, pegamento para loseta, herramientas en piso y todo lo necesario para su correcta ejecución. </t>
    </r>
  </si>
  <si>
    <t>AC-EA-04</t>
  </si>
  <si>
    <r>
      <rPr>
        <b/>
        <sz val="9"/>
        <rFont val="Arial"/>
        <family val="2"/>
      </rPr>
      <t xml:space="preserve">Piso Falso marca Besco o Similar  </t>
    </r>
    <r>
      <rPr>
        <sz val="9"/>
        <rFont val="Arial"/>
        <family val="2"/>
      </rPr>
      <t>en módulos de 61 x 61 x 2.8 cm. color arena S.M.A. Encapsulado en lamina galv. Con corazón de aglomerado de madera, tratado contra fuego, recubierto con plástico laminado de alta densidad.</t>
    </r>
  </si>
  <si>
    <t>AC-EA-05</t>
  </si>
  <si>
    <r>
      <t xml:space="preserve">Fabricación </t>
    </r>
    <r>
      <rPr>
        <b/>
        <sz val="9"/>
        <rFont val="Arial"/>
        <family val="2"/>
      </rPr>
      <t xml:space="preserve">de piso de concreto pulido con 3 cm de espesor en ducto de instalaciones. </t>
    </r>
    <r>
      <rPr>
        <sz val="9"/>
        <rFont val="Arial"/>
        <family val="2"/>
      </rPr>
      <t>Incluye: material, mano de obra, herramientas y todo lo necesario para su correcta ejecución.</t>
    </r>
  </si>
  <si>
    <t>AC-EA-06</t>
  </si>
  <si>
    <r>
      <t>Suministro y aplicación de</t>
    </r>
    <r>
      <rPr>
        <b/>
        <sz val="9"/>
        <color indexed="64"/>
        <rFont val="Arial"/>
        <family val="2"/>
      </rPr>
      <t xml:space="preserve"> pasta texturizada, acabado caracoleado </t>
    </r>
    <r>
      <rPr>
        <sz val="9"/>
        <color indexed="64"/>
        <rFont val="Arial"/>
        <family val="2"/>
      </rPr>
      <t>marca Corev, tipo Muroplast color Jade (muros interiores). Incluye preparacion de la superficie, materiales, acarreos, desperdicios, limpieza, mano de obra, andamios, herramientas y todo lo necesario para su correcta ejecución</t>
    </r>
  </si>
  <si>
    <t>AC-EA-07</t>
  </si>
  <si>
    <r>
      <rPr>
        <sz val="9"/>
        <rFont val="Arial"/>
        <family val="2"/>
      </rPr>
      <t>Suministro y aplicación de</t>
    </r>
    <r>
      <rPr>
        <b/>
        <sz val="9"/>
        <rFont val="Arial"/>
        <family val="2"/>
      </rPr>
      <t xml:space="preserve"> pintura vinílica en muros </t>
    </r>
    <r>
      <rPr>
        <sz val="9"/>
        <rFont val="Arial"/>
        <family val="2"/>
      </rPr>
      <t>marca Comex-Vinimex a dos manos color blanco antiguo. Incluye: aplicación de sellador, materiales, preparación de la superficie, mano de obra, equipo, herramienta, andamios y todo lo necesario para su correcta aplicación.</t>
    </r>
  </si>
  <si>
    <t>AC-EA-08</t>
  </si>
  <si>
    <r>
      <rPr>
        <b/>
        <sz val="9"/>
        <color indexed="64"/>
        <rFont val="Arial"/>
        <family val="2"/>
      </rPr>
      <t>Piso falso en confinado y telemática marca Besco, modelo 1531-60 color Beige Light</t>
    </r>
    <r>
      <rPr>
        <b/>
        <sz val="9"/>
        <rFont val="Arial"/>
        <family val="2"/>
      </rPr>
      <t xml:space="preserve"> </t>
    </r>
    <r>
      <rPr>
        <sz val="9"/>
        <rFont val="Arial"/>
        <family val="2"/>
      </rPr>
      <t>de 61 x 61 x 2.8 cms . Incluye: aplicación de pegamento, ajustadores metálicos,  preparación de la superficie, mano de obra, equipo, herramienta y todo lo necesario para su correcta aplicación.</t>
    </r>
  </si>
  <si>
    <t>AC-EA-09</t>
  </si>
  <si>
    <r>
      <t xml:space="preserve">Suministro y colocación de </t>
    </r>
    <r>
      <rPr>
        <b/>
        <sz val="9"/>
        <rFont val="Arial"/>
        <family val="2"/>
      </rPr>
      <t>Plafón falso modular, en administración, circulaciones, vestíbulo y telemática, marca ACUSTONE, modelo fisurado, color blanco, de 61 x 61 cm, y suspensión visible</t>
    </r>
    <r>
      <rPr>
        <sz val="9"/>
        <rFont val="Arial"/>
        <family val="2"/>
      </rPr>
      <t xml:space="preserve">. Incluye: soportería y todo lo necesario para su correcta colocación. </t>
    </r>
  </si>
  <si>
    <t>AC-EA-10</t>
  </si>
  <si>
    <r>
      <t xml:space="preserve">Suministro y colocación de </t>
    </r>
    <r>
      <rPr>
        <b/>
        <sz val="9"/>
        <rFont val="Arial"/>
        <family val="2"/>
      </rPr>
      <t>Plafón falso tablaroca, en baño de administración y escaleras.  Marca yeso panamericano, o similar, modelo Sheet rock, color blanco, módulos de 122 x 244 cm, de suspención oculta con</t>
    </r>
    <r>
      <rPr>
        <sz val="9"/>
        <rFont val="Arial"/>
        <family val="2"/>
      </rPr>
      <t xml:space="preserve">  a</t>
    </r>
    <r>
      <rPr>
        <b/>
        <sz val="9"/>
        <rFont val="Arial"/>
        <family val="2"/>
      </rPr>
      <t>cabado con pintura vinílica SMA</t>
    </r>
    <r>
      <rPr>
        <sz val="9"/>
        <rFont val="Arial"/>
        <family val="2"/>
      </rPr>
      <t xml:space="preserve">. Incluye: soportería y todo lo necesario para su correcta colocación. </t>
    </r>
  </si>
  <si>
    <t>AC-EA-11</t>
  </si>
  <si>
    <r>
      <t xml:space="preserve">Plafon de modulo de seguridad, </t>
    </r>
    <r>
      <rPr>
        <sz val="9"/>
        <rFont val="Arial"/>
        <family val="2"/>
      </rPr>
      <t>marca cestek dimeyco nivel 4 en color gris perla de 30x7.5cm. Incluye  ajustadores metalicos, soporteria, pegamento, mano de obra y todo lo necesario para su correcta colocacion.</t>
    </r>
  </si>
  <si>
    <t>AC-EA-12</t>
  </si>
  <si>
    <r>
      <t xml:space="preserve">Muro de modulo de seguridad, </t>
    </r>
    <r>
      <rPr>
        <sz val="9"/>
        <rFont val="Arial"/>
        <family val="2"/>
      </rPr>
      <t>marca cestek dimeyco nivel 4 en color gris perla de 30x7.5cm. Incluye  ajustadores metalicos, soporteria, pegamento, mano de obra y todo lo necesario para su correcta colocacion.</t>
    </r>
  </si>
  <si>
    <t>AC-EA-13</t>
  </si>
  <si>
    <r>
      <t xml:space="preserve">Suministro y colocación de </t>
    </r>
    <r>
      <rPr>
        <b/>
        <sz val="9"/>
        <rFont val="Arial"/>
        <family val="2"/>
      </rPr>
      <t xml:space="preserve">Plafón falso tablaroca (especial para sanitarios) </t>
    </r>
    <r>
      <rPr>
        <sz val="9"/>
        <rFont val="Arial"/>
        <family val="2"/>
      </rPr>
      <t xml:space="preserve">Marca Yeso Panamericano o similar, modelo Sheet rock, color blanco, módulos de 122 x 244 cm, de suspención oculta empleando alambre galvanizado. Acabado final con pintura vinilica.  Incluye: soportería, sellador 5x1, materiales, mano de obra y todo lo necesario para su correcta colocación. </t>
    </r>
  </si>
  <si>
    <t>AC-EA-14</t>
  </si>
  <si>
    <r>
      <t xml:space="preserve">Suministro y colocación de </t>
    </r>
    <r>
      <rPr>
        <b/>
        <sz val="9"/>
        <rFont val="Arial"/>
        <family val="2"/>
      </rPr>
      <t xml:space="preserve">Plafón falso tablaroca corrida en área de Papelería/Archivo, cocina / comedor, mantenimiento, C.E. Telemática, preliquidación, bóveda / bodega, roto-trasnfer, servicio panamericano, almacén y pasillo. </t>
    </r>
    <r>
      <rPr>
        <sz val="9"/>
        <rFont val="Arial"/>
        <family val="2"/>
      </rPr>
      <t xml:space="preserve">Marca Yeso Panamericano o similar, modelo Sheet rock, color blanco, módulos de 122 x 244 cm, de suspención oculta empleando alambre galvanizado. Acabado final con pintura vinilica.  Incluye: soportería, sellador 5x1, materiales, mano de obra y todo lo necesario para su correcta colocación. </t>
    </r>
  </si>
  <si>
    <t>AC-EA-15</t>
  </si>
  <si>
    <r>
      <t xml:space="preserve">Suministro y colocación de </t>
    </r>
    <r>
      <rPr>
        <b/>
        <sz val="9"/>
        <rFont val="Arial"/>
        <family val="2"/>
      </rPr>
      <t xml:space="preserve">Plafón de tablaroca modular, en interiores de sala de juntas, oficina de jefe de mantenimiento, administración y área de turno. </t>
    </r>
    <r>
      <rPr>
        <sz val="9"/>
        <rFont val="Arial"/>
        <family val="2"/>
      </rPr>
      <t xml:space="preserve">Marca Yeso Panamericano o similar, modelo Sheet rock, color blanco, módulos de 122 x 244 cm, de suspención oculta empleando alambre galvanizado. Acabado final con pintura vinilica. Incluye: soportería, sellador 5x1, materiales, mano de obra y todo lo necesario para su correcta colocación. </t>
    </r>
  </si>
  <si>
    <t>AC-EA-16</t>
  </si>
  <si>
    <r>
      <t xml:space="preserve">Suministro y colocacion de </t>
    </r>
    <r>
      <rPr>
        <b/>
        <sz val="9"/>
        <rFont val="Arial"/>
        <family val="2"/>
      </rPr>
      <t xml:space="preserve">Panel de aluminio Mca. Alucubest </t>
    </r>
    <r>
      <rPr>
        <sz val="9"/>
        <rFont val="Arial"/>
        <family val="2"/>
      </rPr>
      <t>color silver metallic SMX de 3.4 mm. Incluye: panel, perfileria de aluminio, tornilleria, cintas doble adhesivo, selladores, herrajes de sujecion, equipo, herramienta, mano de obra, viaticos y todo lo necesario para su correcta instalacion.</t>
    </r>
  </si>
  <si>
    <t>AC-EA-17</t>
  </si>
  <si>
    <r>
      <t xml:space="preserve">Suministro y colocación de </t>
    </r>
    <r>
      <rPr>
        <b/>
        <sz val="9"/>
        <rFont val="Arial"/>
        <family val="2"/>
      </rPr>
      <t xml:space="preserve">Plafón falso tablaroca  </t>
    </r>
    <r>
      <rPr>
        <sz val="9"/>
        <rFont val="Arial"/>
        <family val="2"/>
      </rPr>
      <t xml:space="preserve">suspensión  oculta  acabado con </t>
    </r>
    <r>
      <rPr>
        <b/>
        <sz val="9"/>
        <rFont val="Arial"/>
        <family val="2"/>
      </rPr>
      <t xml:space="preserve">pintura vinílica mca. Comex vinimex, </t>
    </r>
    <r>
      <rPr>
        <sz val="9"/>
        <rFont val="Arial"/>
        <family val="2"/>
      </rPr>
      <t>color blanco ostión,</t>
    </r>
    <r>
      <rPr>
        <b/>
        <sz val="9"/>
        <rFont val="Arial"/>
        <family val="2"/>
      </rPr>
      <t xml:space="preserve"> </t>
    </r>
    <r>
      <rPr>
        <sz val="9"/>
        <rFont val="Arial"/>
        <family val="2"/>
      </rPr>
      <t xml:space="preserve"> Incluye: soportería y todo lo necesario para su correcta colocación. </t>
    </r>
  </si>
  <si>
    <t>AC-EA-18</t>
  </si>
  <si>
    <r>
      <t xml:space="preserve">Suministro y colocación de </t>
    </r>
    <r>
      <rPr>
        <b/>
        <sz val="9"/>
        <rFont val="Arial"/>
        <family val="2"/>
      </rPr>
      <t xml:space="preserve">Plafón falso tablacemento, </t>
    </r>
    <r>
      <rPr>
        <sz val="9"/>
        <rFont val="Arial"/>
        <family val="2"/>
      </rPr>
      <t xml:space="preserve">suspensión  oculta  acabado con </t>
    </r>
    <r>
      <rPr>
        <b/>
        <sz val="9"/>
        <rFont val="Arial"/>
        <family val="2"/>
      </rPr>
      <t>pintura esmalte mca. Comex esmalte 100 c</t>
    </r>
    <r>
      <rPr>
        <sz val="9"/>
        <rFont val="Arial"/>
        <family val="2"/>
      </rPr>
      <t>olor blanco ostión,</t>
    </r>
    <r>
      <rPr>
        <b/>
        <sz val="9"/>
        <rFont val="Arial"/>
        <family val="2"/>
      </rPr>
      <t xml:space="preserve"> </t>
    </r>
    <r>
      <rPr>
        <sz val="9"/>
        <rFont val="Arial"/>
        <family val="2"/>
      </rPr>
      <t xml:space="preserve"> Incluye: soportería y todo lo necesario para su correcta colocación. </t>
    </r>
  </si>
  <si>
    <t>AC-EA-19</t>
  </si>
  <si>
    <r>
      <rPr>
        <sz val="9"/>
        <rFont val="Arial"/>
        <family val="2"/>
      </rPr>
      <t xml:space="preserve">Suministro y colocación de </t>
    </r>
    <r>
      <rPr>
        <b/>
        <sz val="9"/>
        <rFont val="Arial"/>
        <family val="2"/>
      </rPr>
      <t xml:space="preserve">reborde "J"  en todo el perímetro del área de plafon de tablaroca. </t>
    </r>
    <r>
      <rPr>
        <sz val="9"/>
        <rFont val="Arial"/>
        <family val="2"/>
      </rPr>
      <t xml:space="preserve"> Incluye: suministro de materiales, mano de obra, andamios, herramientas y todo lo necesario para su correcta ejecución.</t>
    </r>
  </si>
  <si>
    <t>ESCALERA METALICA DE 
EDIFICIO ADMINISTRATIVO</t>
  </si>
  <si>
    <t>ESC-EA-01</t>
  </si>
  <si>
    <r>
      <rPr>
        <b/>
        <sz val="9"/>
        <color indexed="64"/>
        <rFont val="Arial"/>
        <family val="2"/>
      </rPr>
      <t>Muerto de concreto para desplante de escalera</t>
    </r>
    <r>
      <rPr>
        <sz val="9"/>
        <color indexed="64"/>
        <rFont val="Arial"/>
        <family val="2"/>
      </rPr>
      <t xml:space="preserve"> de 20x60x30 cm., resistencia F'C= 150 KG/cm2, fabricado con cemento portland normal y agregado máximo de 20 MM, Clase I y peso volumétrico en estado fresco superior a 2.2 T/M3. Incluye materiales, flete a obra, desperdicio, acarreo hasta el lugar de su utilización, elaboración, pruebas, colado, limpieza, retiro de sobrantes fuera de la obra, mano de obra equipo y herramientas.</t>
    </r>
  </si>
  <si>
    <t>ESC-EA-02</t>
  </si>
  <si>
    <r>
      <t xml:space="preserve">Suministro y colocación de </t>
    </r>
    <r>
      <rPr>
        <b/>
        <sz val="9"/>
        <rFont val="Arial"/>
        <family val="2"/>
      </rPr>
      <t>placa de 20cm. x 60cm. x 1/2" de espesor ahogada en piso para recibir vigas de escalera,</t>
    </r>
    <r>
      <rPr>
        <sz val="9"/>
        <rFont val="Arial"/>
        <family val="2"/>
      </rPr>
      <t xml:space="preserve"> con 2 anclas en forma de grapa de varilla de 5/8" soldadas a placa, con un desarrollo de 85cm., incluye: limpieza para eliminar impurezas, grasa, etc., aplicación de dos manos de primer anticorrosivo, materiales, acarreos, cortes, desperdicios, aplicación de soldadura, esmerilado, equipo y herramienta.</t>
    </r>
  </si>
  <si>
    <t>ESC-EA-03</t>
  </si>
  <si>
    <r>
      <rPr>
        <b/>
        <sz val="9"/>
        <color indexed="64"/>
        <rFont val="Arial"/>
        <family val="2"/>
      </rPr>
      <t>Escalón</t>
    </r>
    <r>
      <rPr>
        <sz val="9"/>
        <color indexed="64"/>
        <rFont val="Arial"/>
        <family val="2"/>
      </rPr>
      <t xml:space="preserve"> de 1.3 m. de largo 0.30 m. de ancho, 0.05 m. de espesor y 0.175 m. de peralte, a base de concreto hecho en obra F'c=250 kg/cm2,  armado con 4 varillas del No. 4 (sentido largo) y ganchos de refuerzo con varillas del No. 4 a cada 0.20 cm. (sentido corto). Incluye: suministro de materiales, banda antiderrapante de 3 cm. a todo lo largo del escalón, acarreos, elevaciones, cortes, traslapes, desperdicios, habilitado, cimbrado, acabado común, colado, vibrado, descimbrado, limpieza, mano de obra, equipo, herramienta y todo lo necesario para su correcta fabricación.</t>
    </r>
  </si>
  <si>
    <t>ESC-EA-04</t>
  </si>
  <si>
    <r>
      <t>Suministro y colocación de</t>
    </r>
    <r>
      <rPr>
        <b/>
        <sz val="9"/>
        <rFont val="Arial"/>
        <family val="2"/>
      </rPr>
      <t xml:space="preserve"> solera de fierro de 2" x 1/4"  a cada 30.5 cm. </t>
    </r>
    <r>
      <rPr>
        <sz val="9"/>
        <rFont val="Arial"/>
        <family val="2"/>
      </rPr>
      <t>en escalones.</t>
    </r>
    <r>
      <rPr>
        <b/>
        <sz val="9"/>
        <rFont val="Arial"/>
        <family val="2"/>
      </rPr>
      <t xml:space="preserve"> </t>
    </r>
    <r>
      <rPr>
        <sz val="9"/>
        <rFont val="Arial"/>
        <family val="2"/>
      </rPr>
      <t>incluye: limpieza para eliminar impurezas, grasa, etc., aplicación de dos manos de primer anticorrosivo, materiales, acarreos, cortes, desperdicios, aplicación de soldadura, esmerilado, equipo y herramienta.</t>
    </r>
  </si>
  <si>
    <t>ESC-EA-05</t>
  </si>
  <si>
    <r>
      <rPr>
        <b/>
        <sz val="9"/>
        <rFont val="Arial"/>
        <family val="2"/>
      </rPr>
      <t>Placa</t>
    </r>
    <r>
      <rPr>
        <sz val="9"/>
        <rFont val="Arial"/>
        <family val="2"/>
      </rPr>
      <t xml:space="preserve"> </t>
    </r>
    <r>
      <rPr>
        <b/>
        <sz val="9"/>
        <rFont val="Arial"/>
        <family val="2"/>
      </rPr>
      <t>de acero A-36 de 3/8"</t>
    </r>
    <r>
      <rPr>
        <sz val="9"/>
        <rFont val="Arial"/>
        <family val="2"/>
      </rPr>
      <t xml:space="preserve"> de espesor, para union de escalones con trabes inclinadas de escalera. Incluye: materiales, cortes, soldadura, mano de obra, equipo y herramienta.</t>
    </r>
  </si>
  <si>
    <t>ESC-EA-06</t>
  </si>
  <si>
    <r>
      <rPr>
        <b/>
        <sz val="9"/>
        <rFont val="Arial"/>
        <family val="2"/>
      </rPr>
      <t>Perfil  APS (ángulo LI) de 3"x5/16"</t>
    </r>
    <r>
      <rPr>
        <sz val="9"/>
        <rFont val="Arial"/>
        <family val="2"/>
      </rPr>
      <t xml:space="preserve"> y un desarrollo de 12 cm. para unión de trabes metalicas de la estructura de escalera, Incluye: 2 perforaciones de 13 mm. y 2 tornillos A-307 de 3/8" de diámetro x 1-1/2",  limpieza para eliminar impurezas grasa etc. equipo y aplicación de soldadura, aplicación de primer anticorrosivo, pintura de esmalte, materiales, acarreos, elevación, cortes, desperdicios, esmerilado, mano de obra, equipo y herramienta.</t>
    </r>
  </si>
  <si>
    <t>ESC-EA-07</t>
  </si>
  <si>
    <r>
      <t xml:space="preserve">Descanso de escalera a base de </t>
    </r>
    <r>
      <rPr>
        <b/>
        <sz val="9"/>
        <color indexed="64"/>
        <rFont val="Arial"/>
        <family val="2"/>
      </rPr>
      <t>Losacero TERNIUM 25 CAL. 22</t>
    </r>
    <r>
      <rPr>
        <sz val="9"/>
        <color indexed="64"/>
        <rFont val="Arial"/>
        <family val="2"/>
      </rPr>
      <t xml:space="preserve"> (alternativa 1) reforzada con malla electrosoldada: 6x6/6-6 en toda el área. Incluye: traslapes, equipo y aplicación de soldadura, materiales, acarreos, elevación, cortes, desperdicios, esmerilado, mano de obra, equipo y herramienta</t>
    </r>
  </si>
  <si>
    <t>ESC-EA-08</t>
  </si>
  <si>
    <r>
      <rPr>
        <b/>
        <sz val="9"/>
        <color indexed="64"/>
        <rFont val="Arial"/>
        <family val="2"/>
      </rPr>
      <t>Concreto premezclado  para capa de compresión de 12.5 cms,</t>
    </r>
    <r>
      <rPr>
        <sz val="9"/>
        <color indexed="64"/>
        <rFont val="Arial"/>
        <family val="2"/>
      </rPr>
      <t xml:space="preserve"> f'c=250 KG/CM2, resistencia normal, agregado máximo ¾" (en descanso de escalera). Incluye acarreos, bombeo, colado, vibrado, curado y control de calidad y todo lo necesario para su correcta aplicación.</t>
    </r>
  </si>
  <si>
    <t>ESC-EA-09</t>
  </si>
  <si>
    <r>
      <t xml:space="preserve">Suministro y colocación  de </t>
    </r>
    <r>
      <rPr>
        <b/>
        <sz val="9"/>
        <color indexed="64"/>
        <rFont val="Arial"/>
        <family val="2"/>
      </rPr>
      <t>perno Nelson de 19 mm.</t>
    </r>
    <r>
      <rPr>
        <sz val="9"/>
        <color indexed="64"/>
        <rFont val="Arial"/>
        <family val="2"/>
      </rPr>
      <t xml:space="preserve"> de diametro y 10 cms. de largo dispuestos a cada 30 cms. ó a cada valle, (en descanso de escalera).  Incluye mano de obra de obra, equipo  herramientas y todo lo necesario para su correcta instalación.</t>
    </r>
  </si>
  <si>
    <t>ESC-EA-10</t>
  </si>
  <si>
    <r>
      <t xml:space="preserve">Suministro y colocación de </t>
    </r>
    <r>
      <rPr>
        <b/>
        <sz val="9"/>
        <color indexed="64"/>
        <rFont val="Arial"/>
        <family val="2"/>
      </rPr>
      <t xml:space="preserve">trabe inclinada </t>
    </r>
    <r>
      <rPr>
        <sz val="9"/>
        <color indexed="64"/>
        <rFont val="Arial"/>
        <family val="2"/>
      </rPr>
      <t>a base de perfil estructural de acero CE (CPS)  de 8" (17.1 kg/m). Incluye: limpieza para eliminar impurezas grasa etc. equipo y aplicación de soldadura, aplicación de primer anticorrosivo, pintura de esmalte color S.M.A., materiales, acarreos, elevación, cortes, desperdicios, esmerilado, mano de obra, equipo y herramienta.</t>
    </r>
  </si>
  <si>
    <t>COLOCACIÓN DE MUEBLES 
DE BAÑO</t>
  </si>
  <si>
    <t>MB-EA-01</t>
  </si>
  <si>
    <r>
      <t xml:space="preserve">Suministro y colocación de </t>
    </r>
    <r>
      <rPr>
        <b/>
        <sz val="9"/>
        <color indexed="64"/>
        <rFont val="Arial"/>
        <family val="2"/>
      </rPr>
      <t>lavabo de ovalín marca Ideal Standard, No. de catalogo 01-646, color blanco</t>
    </r>
    <r>
      <rPr>
        <sz val="9"/>
        <color indexed="64"/>
        <rFont val="Arial"/>
        <family val="2"/>
      </rPr>
      <t xml:space="preserve"> o similar para bajo cubierta, con sellador anti-hongos, incluye: instalación, pruebas, mano de obra, equipo, herramienta y todo lo necesario para su correcto funcionamiento.</t>
    </r>
  </si>
  <si>
    <t>MB-EA-02</t>
  </si>
  <si>
    <r>
      <t>Suministro y colocación de</t>
    </r>
    <r>
      <rPr>
        <b/>
        <sz val="9"/>
        <color indexed="64"/>
        <rFont val="Arial"/>
        <family val="2"/>
      </rPr>
      <t xml:space="preserve"> inodoro para fluxómetro con borde alargado marca Ideal Standard, modelo Olímpico 038 color blanco</t>
    </r>
    <r>
      <rPr>
        <sz val="9"/>
        <color indexed="64"/>
        <rFont val="Arial"/>
        <family val="2"/>
      </rPr>
      <t xml:space="preserve"> o similar, incluye: asiento, instalación, pruebas, mano de obra, equipo, herramienta y todo lo necesario para su correcto funcionamiento.</t>
    </r>
  </si>
  <si>
    <t>MB-EA-03</t>
  </si>
  <si>
    <r>
      <t>Suministro y colocación de</t>
    </r>
    <r>
      <rPr>
        <b/>
        <sz val="9"/>
        <color indexed="64"/>
        <rFont val="Arial"/>
        <family val="2"/>
      </rPr>
      <t xml:space="preserve"> fluxómetro para inodoro marca Helvex, modelo 110 cromado</t>
    </r>
    <r>
      <rPr>
        <sz val="9"/>
        <color indexed="64"/>
        <rFont val="Arial"/>
        <family val="2"/>
      </rPr>
      <t xml:space="preserve">, </t>
    </r>
    <r>
      <rPr>
        <b/>
        <sz val="9"/>
        <color indexed="64"/>
        <rFont val="Arial"/>
        <family val="2"/>
      </rPr>
      <t xml:space="preserve">de pedal, </t>
    </r>
    <r>
      <rPr>
        <sz val="9"/>
        <color indexed="64"/>
        <rFont val="Arial"/>
        <family val="2"/>
      </rPr>
      <t>incluye: instalación, pruebas, mano de obra, equipo, herramienta y todo lo necesario para su correcto funcionamiento.</t>
    </r>
  </si>
  <si>
    <t>MB-EA-04</t>
  </si>
  <si>
    <r>
      <t xml:space="preserve">Suministro y colocación de </t>
    </r>
    <r>
      <rPr>
        <b/>
        <sz val="9"/>
        <color indexed="64"/>
        <rFont val="Arial"/>
        <family val="2"/>
      </rPr>
      <t xml:space="preserve">mingitorio marca Ideal Standard modelo Niágara color blanco, </t>
    </r>
    <r>
      <rPr>
        <sz val="9"/>
        <color indexed="64"/>
        <rFont val="Arial"/>
        <family val="2"/>
      </rPr>
      <t>incluye: Instalación, pruebas, mano de obra, equipo, herramienta, y todo lo necesario para su correcto funcionamiento.</t>
    </r>
  </si>
  <si>
    <t>MB-EA-05</t>
  </si>
  <si>
    <r>
      <t xml:space="preserve">Suministro y colocación de </t>
    </r>
    <r>
      <rPr>
        <b/>
        <sz val="9"/>
        <color indexed="64"/>
        <rFont val="Arial"/>
        <family val="2"/>
      </rPr>
      <t xml:space="preserve">fluxómetro para mingitorio marca Helvex, modelo H-185-19 cromado, de pedal, </t>
    </r>
    <r>
      <rPr>
        <sz val="9"/>
        <color indexed="64"/>
        <rFont val="Arial"/>
        <family val="2"/>
      </rPr>
      <t>incluye: instalación, pruebas, mano de obra, equipo, herramienta, y todo lo necesario para su correcto funcionamiento.</t>
    </r>
  </si>
  <si>
    <t>MB-EA-06</t>
  </si>
  <si>
    <r>
      <t>Suministro y colocación de</t>
    </r>
    <r>
      <rPr>
        <b/>
        <sz val="9"/>
        <rFont val="Arial"/>
        <family val="2"/>
      </rPr>
      <t xml:space="preserve"> llave economizadora de cierre automático en lavabo, cromada marca Helvex </t>
    </r>
    <r>
      <rPr>
        <sz val="9"/>
        <rFont val="Arial"/>
        <family val="2"/>
      </rPr>
      <t>línea institucional, No. de catalogo TV-120, incluye: instalación, pruebas, mano de obra, equipo, herramienta y todo lo necesario para su correcto funcionamiento.</t>
    </r>
  </si>
  <si>
    <t>JGO</t>
  </si>
  <si>
    <t>MB-EA-07</t>
  </si>
  <si>
    <r>
      <t xml:space="preserve">Suministro y colocación de </t>
    </r>
    <r>
      <rPr>
        <b/>
        <sz val="9"/>
        <rFont val="Arial"/>
        <family val="2"/>
      </rPr>
      <t>despachador de jabón marca Crisoba, modelo Mini - 500, color blanco,</t>
    </r>
    <r>
      <rPr>
        <sz val="9"/>
        <rFont val="Arial"/>
        <family val="2"/>
      </rPr>
      <t xml:space="preserve"> anclado a muro, incluye: instalación, pruebas, mano de obra, equipo, herramienta y todo lo necesario para su correcto funcionamiento.</t>
    </r>
  </si>
  <si>
    <t>MB-EA-08</t>
  </si>
  <si>
    <r>
      <t>Suministro y colocación de</t>
    </r>
    <r>
      <rPr>
        <b/>
        <sz val="9"/>
        <rFont val="Arial"/>
        <family val="2"/>
      </rPr>
      <t xml:space="preserve"> despachador de papel higiénico en rollo marca Kimberly-Clark, línea Windows, serie I, No. de catalogo 94322, color blanco</t>
    </r>
    <r>
      <rPr>
        <sz val="9"/>
        <rFont val="Arial"/>
        <family val="2"/>
      </rPr>
      <t xml:space="preserve"> o similar, anclado a muro, incluye: instalación, pruebas, mano de obra, equipo, herramienta y todo lo necesario para su correcto funcionamiento.</t>
    </r>
  </si>
  <si>
    <t>MB-EA-09</t>
  </si>
  <si>
    <r>
      <t xml:space="preserve">Suministro y colocación de </t>
    </r>
    <r>
      <rPr>
        <b/>
        <sz val="9"/>
        <rFont val="Arial"/>
        <family val="2"/>
      </rPr>
      <t>despachador de papel higiénico en rollo marca Kimberly-Clark, línea Windows, serie I, No. de catalogo 94325, color blanco</t>
    </r>
    <r>
      <rPr>
        <sz val="9"/>
        <rFont val="Arial"/>
        <family val="2"/>
      </rPr>
      <t xml:space="preserve"> o similar, anclado a muro, incluye: instalación, pruebas, mano de obra, equipo, herramienta y todo lo necesario para su correcto funcionamiento.</t>
    </r>
  </si>
  <si>
    <t>MB-EA-10</t>
  </si>
  <si>
    <r>
      <t xml:space="preserve">Suministro y colocación de </t>
    </r>
    <r>
      <rPr>
        <b/>
        <sz val="9"/>
        <rFont val="Arial"/>
        <family val="2"/>
      </rPr>
      <t>cesto metálico para papeles, marca Riviera, No. de catalogo 350,</t>
    </r>
    <r>
      <rPr>
        <sz val="9"/>
        <rFont val="Arial"/>
        <family val="2"/>
      </rPr>
      <t xml:space="preserve"> color arena de 32 x 18 x 32cm., acabado en esmalte.</t>
    </r>
  </si>
  <si>
    <t>MB-EA-11</t>
  </si>
  <si>
    <r>
      <t>Suministro y colocación de</t>
    </r>
    <r>
      <rPr>
        <b/>
        <sz val="9"/>
        <rFont val="Arial"/>
        <family val="2"/>
      </rPr>
      <t xml:space="preserve"> espejo rectangular hecho en obra de 2.00 x 0.80m. a base de marco de aluminio anodizado natural </t>
    </r>
    <r>
      <rPr>
        <sz val="9"/>
        <rFont val="Arial"/>
        <family val="2"/>
      </rPr>
      <t>de una pieza de 19 x 19mm., triplay de 12mm. de espesor y espejo de 6mm. de espesor, incluye: instalación, mano de obra, equipo, herramienta y todo lo necesario para su correcto funcionamiento.</t>
    </r>
  </si>
  <si>
    <t>MB-EA-12</t>
  </si>
  <si>
    <r>
      <t xml:space="preserve">Suministro y colocación  de </t>
    </r>
    <r>
      <rPr>
        <b/>
        <sz val="9"/>
        <rFont val="Arial"/>
        <family val="2"/>
      </rPr>
      <t>coladera, marca Helvex,</t>
    </r>
    <r>
      <rPr>
        <sz val="9"/>
        <rFont val="Arial"/>
        <family val="2"/>
      </rPr>
      <t xml:space="preserve"> modelo 262-H, color cromado.  Incluye: instalación, mano de obra, equipo, herramienta y todo lo necesario para su correcto funcionamiento.</t>
    </r>
  </si>
  <si>
    <t>MB-EA-13</t>
  </si>
  <si>
    <r>
      <rPr>
        <b/>
        <sz val="9"/>
        <rFont val="Arial"/>
        <family val="2"/>
      </rPr>
      <t xml:space="preserve">Suministro y colocación de bote de campana </t>
    </r>
    <r>
      <rPr>
        <sz val="9"/>
        <rFont val="Arial"/>
        <family val="2"/>
      </rPr>
      <t>de lámina de acero, calibre No. 18 color blanco, acabado en esmalte.</t>
    </r>
  </si>
  <si>
    <t>MB-EA-14</t>
  </si>
  <si>
    <r>
      <t xml:space="preserve">Suministro y colocación de </t>
    </r>
    <r>
      <rPr>
        <b/>
        <sz val="9"/>
        <rFont val="Arial"/>
        <family val="2"/>
      </rPr>
      <t xml:space="preserve">gancho doble marca Helvex, modelo 106 cromado, </t>
    </r>
    <r>
      <rPr>
        <sz val="9"/>
        <rFont val="Arial"/>
        <family val="2"/>
      </rPr>
      <t>colocado a una altura= 1.60 de N.P.T., incluye: instalación, pruebas, mano de obra, equipo, herramienta y todo lo necesario para su correcto funcionamiento.</t>
    </r>
  </si>
  <si>
    <t>MB-EA-15</t>
  </si>
  <si>
    <r>
      <t xml:space="preserve">Suministro y colocación de tarja aseo, mca. Ideal Standar,  acero inoxidable, de color blanco. </t>
    </r>
    <r>
      <rPr>
        <sz val="9"/>
        <rFont val="Arial"/>
        <family val="2"/>
      </rPr>
      <t>incluye: contra canasta helvex, sellado con silicón anti-hongos, instalación, pruebas, mano de obra, equipo, herramienta y todo lo necesario para su correcto funcionamiento.</t>
    </r>
  </si>
  <si>
    <t>CANCELERÍA</t>
  </si>
  <si>
    <t>CAN-EA-01</t>
  </si>
  <si>
    <r>
      <t xml:space="preserve">Suministro y colocación de </t>
    </r>
    <r>
      <rPr>
        <b/>
        <sz val="9"/>
        <rFont val="Arial"/>
        <family val="2"/>
      </rPr>
      <t>cancel (V-1)  Tipo A, en escalera, sanitario de hombres y mujeres, cocina-comedor, jefe de mantenimiento, telemática, video y caja fuerte, de aluminio anodizado natural de 2" de 1.80 x 0.50 mts.</t>
    </r>
    <r>
      <rPr>
        <sz val="9"/>
        <rFont val="Arial"/>
        <family val="2"/>
      </rPr>
      <t xml:space="preserve"> de cristal claro de 6mm de espesor, inastillable, Incluye silicón, herramienta, mano de obra  y todo lo necesario para su correcta colocación.</t>
    </r>
  </si>
  <si>
    <t>CAN-EA-02</t>
  </si>
  <si>
    <r>
      <t xml:space="preserve">Suministro y colocación de </t>
    </r>
    <r>
      <rPr>
        <b/>
        <sz val="9"/>
        <rFont val="Arial"/>
        <family val="2"/>
      </rPr>
      <t>cancel (V-2) Tipo B, en escalera, sanitario de hombres y mujeres, telemática, video, bedega de rollos y exclusa, de aluminio anodizado natural de 2" de 0.90 x 0.50 mts.</t>
    </r>
    <r>
      <rPr>
        <sz val="9"/>
        <rFont val="Arial"/>
        <family val="2"/>
      </rPr>
      <t xml:space="preserve"> de cristal claro de 6 mm de espesor, inastillable. Incluye: jaladera con pasador, atiesador de cristal templado de 12 mm. silicón, herramienta, mano de obra  y todo lo necesario para su correcta colocación.</t>
    </r>
  </si>
  <si>
    <t>CAN-EA-03</t>
  </si>
  <si>
    <r>
      <t>Suministro y colocación de cancel (V-3) Tipo C, en pasillo de primer nivel, de aluminio anodizado natural de 2" de 16.55 x 1.60 mts.</t>
    </r>
    <r>
      <rPr>
        <sz val="9"/>
        <rFont val="Arial"/>
        <family val="2"/>
      </rPr>
      <t xml:space="preserve"> de cristal claro de 6 mm de espesor. Incluye: Atiesador de cristal templado de 12mm. silicón, herramienta, mano de obra  y todo lo necesario para su correcta colocación.</t>
    </r>
  </si>
  <si>
    <t>CAN-EA-04</t>
  </si>
  <si>
    <r>
      <t xml:space="preserve">Suministro y colocación de ventana (V-4) Tipo C, en patio interior,  de aluminio anodizado natural de 2" de 4.32 x 2.10 mts. </t>
    </r>
    <r>
      <rPr>
        <sz val="9"/>
        <rFont val="Arial"/>
        <family val="2"/>
      </rPr>
      <t>de cristal claro de 6 mm de espesor, inastillable. Incluye: atiesador de cristal templado de 12mm. silicón, herramienta, mano de obra  y todo lo necesario para su correcta colocación.</t>
    </r>
  </si>
  <si>
    <t>CAN-EA-05</t>
  </si>
  <si>
    <r>
      <t xml:space="preserve">Suministro y colocación de ventana (V-5) Tipo E, en patio interior,  de aluminio anodizado natural de 2" de 2.85 x 2.10 mts. </t>
    </r>
    <r>
      <rPr>
        <sz val="9"/>
        <rFont val="Arial"/>
        <family val="2"/>
      </rPr>
      <t>de cristal claro de 6 mm de espesor, inastillable. Incluye: atiesador de cristal templado de 12mm. silicón, herramienta, mano de obra  y todo lo necesario para su correcta colocación.</t>
    </r>
  </si>
  <si>
    <t>CAN-EA-06</t>
  </si>
  <si>
    <r>
      <t xml:space="preserve">Suministro y colocación de ventana (V-6) Tipo A, en sala de juntas y preliquidación,  de aluminio anodizado natural de 2" de 2.00 x 0.50 mts. </t>
    </r>
    <r>
      <rPr>
        <sz val="9"/>
        <rFont val="Arial"/>
        <family val="2"/>
      </rPr>
      <t>de cristal claro de 6 mm de espesor, inastillable. Incluye: atiesador de cristal templado de 12mm. silicón, herramienta, mano de obra  y todo lo necesario para su correcta colocación.</t>
    </r>
  </si>
  <si>
    <t>CAN-EA-07</t>
  </si>
  <si>
    <r>
      <t xml:space="preserve">Suministro y colocación de ventana (V-7) Tipo D, en sala de juntas,  de aluminio anodizado natural de 2" de 2.50 x 1.45 mts. </t>
    </r>
    <r>
      <rPr>
        <sz val="9"/>
        <rFont val="Arial"/>
        <family val="2"/>
      </rPr>
      <t>de cristal claro de 6 mm de espesor, inastillable. Incluye: atiesador de cristal templado de 12mm. silicón, herramienta, mano de obra  y todo lo necesario para su correcta colocación.</t>
    </r>
  </si>
  <si>
    <t>CAN-EA-08</t>
  </si>
  <si>
    <r>
      <t xml:space="preserve">Suministro y colocación de ventana (V-8) Tipo D, en administración y encargado de turno,  de aluminio anodizado natural de 2" de 7.565 x 1.45 mts. </t>
    </r>
    <r>
      <rPr>
        <sz val="9"/>
        <rFont val="Arial"/>
        <family val="2"/>
      </rPr>
      <t>de cristal claro de 6 mm de espesor, inastillable. Incluye: atiesador de cristal templado de 12mm. silicón, herramienta, mano de obra  y todo lo necesario para su correcta colocación.</t>
    </r>
  </si>
  <si>
    <t>CAN-EA-09</t>
  </si>
  <si>
    <r>
      <t xml:space="preserve">Suministro y colocación de puerta  P1 Tipo A en acceso pricipal,  de 1.82 x 2.10mts., 2",  de espesor a base de aluminio anodizado natural. </t>
    </r>
    <r>
      <rPr>
        <sz val="9"/>
        <rFont val="Arial"/>
        <family val="2"/>
      </rPr>
      <t xml:space="preserve">Incluye: Chapa de aluminio colora natural, doble manija Mca. Phillips Modelo 575, herramienta, nano de obra y todo lo necesario para su recuperación.
</t>
    </r>
  </si>
  <si>
    <t>CAN-EA-10</t>
  </si>
  <si>
    <r>
      <t xml:space="preserve">Suministro y colocación de puerta  P9, Tipo F, en sala de juntas y patios interiores,  de 0.90 x 2.10mts., 2",  de espesor a base de aluminio anodizado natural. </t>
    </r>
    <r>
      <rPr>
        <sz val="9"/>
        <rFont val="Arial"/>
        <family val="2"/>
      </rPr>
      <t xml:space="preserve">Incluye: Chapa de aluminio colora natural, doble manija Mca. Phillips Modelo 575, herramienta, nano de obra y todo lo necesario para su recuperación.
</t>
    </r>
  </si>
  <si>
    <t>CAN-EA-11</t>
  </si>
  <si>
    <r>
      <t>Suministro y colocación de puerta  P12  Tipo F, en acceso a paso de gato, en ducto,  de 0.90 x 2.20 mts</t>
    </r>
    <r>
      <rPr>
        <sz val="9"/>
        <rFont val="Arial"/>
        <family val="2"/>
      </rPr>
      <t>.  a base de aluminio anodizado natural. Incluye: Chapa de aluminio colora natural, doble manija Mca. Phillips Modelo 575, herramienta, nano de obra y todo lo necesario para su recuperación.</t>
    </r>
  </si>
  <si>
    <t>CAN-EA-12</t>
  </si>
  <si>
    <r>
      <t>Suministro y colocación de rejilla R-1 de 0.50 x 0.90 m.  a  base de cuadrado de 1/2"  de aluminio acabado en color duranodik</t>
    </r>
    <r>
      <rPr>
        <sz val="9"/>
        <rFont val="Arial"/>
        <family val="2"/>
      </rPr>
      <t>. Incluye:  silicón, herramienta, mano de obra  y todo lo necesario para su correcta colocación.</t>
    </r>
  </si>
  <si>
    <t>CAN-EA-13</t>
  </si>
  <si>
    <r>
      <t>Suministro y colocación de rejilla R-2 de 0.50 x 1.80 m.  a  base de cuadrado de 1/2"  de aluminio acabado en color duranodik</t>
    </r>
    <r>
      <rPr>
        <sz val="9"/>
        <rFont val="Arial"/>
        <family val="2"/>
      </rPr>
      <t>. Incluye:  silicón, herramienta, mano de obra  y todo lo necesario para su correcta colocación.</t>
    </r>
  </si>
  <si>
    <t>CARPINTERÍA</t>
  </si>
  <si>
    <t>CAR-EA-01</t>
  </si>
  <si>
    <r>
      <rPr>
        <sz val="9"/>
        <rFont val="Arial"/>
        <family val="2"/>
      </rPr>
      <t xml:space="preserve">Suministro y colocación de </t>
    </r>
    <r>
      <rPr>
        <b/>
        <sz val="9"/>
        <rFont val="Arial"/>
        <family val="2"/>
      </rPr>
      <t>puerta  P4 Tipo D, en sanitarios de hombres y mujeres, jefe de mantenimiento, cocina-comedor, video, telemática, vestíbulo, archivo, bodega de rollos, preliquidaciones, administración y baño, de 0.90 x 2.10 mts.  y 4.5 cms. de espesor,  a base</t>
    </r>
    <r>
      <rPr>
        <sz val="9"/>
        <rFont val="Arial"/>
        <family val="2"/>
      </rPr>
      <t xml:space="preserve"> </t>
    </r>
    <r>
      <rPr>
        <b/>
        <sz val="9"/>
        <rFont val="Arial"/>
        <family val="2"/>
      </rPr>
      <t>de bastidor de madera de pino</t>
    </r>
    <r>
      <rPr>
        <sz val="9"/>
        <rFont val="Arial"/>
        <family val="2"/>
      </rPr>
      <t xml:space="preserve"> de 1 1/4" x 1 1/4" forrada con triplay de caobilla de 6 mm de espesor, con acabado en barniz natural, semimate. </t>
    </r>
    <r>
      <rPr>
        <b/>
        <sz val="9"/>
        <rFont val="Arial"/>
        <family val="2"/>
      </rPr>
      <t xml:space="preserve">  </t>
    </r>
    <r>
      <rPr>
        <sz val="9"/>
        <rFont val="Arial"/>
        <family val="2"/>
      </rPr>
      <t xml:space="preserve">Incluye: Chapa de pomo marca Yale Modelo, A-405TULIP dorada de botaseguro con llave, mano de obra, equipo, herramienta y todo lo necesario para su correcta colocación. </t>
    </r>
  </si>
  <si>
    <t>CAR-EA-02</t>
  </si>
  <si>
    <r>
      <t xml:space="preserve">Suministro y colocación de puerta </t>
    </r>
    <r>
      <rPr>
        <b/>
        <sz val="9"/>
        <rFont val="Arial"/>
        <family val="2"/>
      </rPr>
      <t xml:space="preserve"> P8 Tipo D</t>
    </r>
    <r>
      <rPr>
        <sz val="9"/>
        <rFont val="Arial"/>
        <family val="2"/>
      </rPr>
      <t>,</t>
    </r>
    <r>
      <rPr>
        <b/>
        <sz val="9"/>
        <rFont val="Arial"/>
        <family val="2"/>
      </rPr>
      <t xml:space="preserve"> en sanitario,  de 0.70  x 2.10 mts. y 4.5 cms. de espesor, a base de bastidor de madera de pino </t>
    </r>
    <r>
      <rPr>
        <sz val="9"/>
        <rFont val="Arial"/>
        <family val="2"/>
      </rPr>
      <t xml:space="preserve">de 1 1/4" x 1 1/4" forrada con triplay de caobilla de 6 mm de espesor, con acabado en barniz natural, semimate.   Incluye: Chapa de pomo marca Yale Modelo, A-405TULIP dorada de botaseguro con llave, mano de obra, equipo, herramienta y todo lo necesario para su correcta colocación. </t>
    </r>
  </si>
  <si>
    <t>CAR-EA-03</t>
  </si>
  <si>
    <r>
      <t xml:space="preserve">Suministro y colocación de puerta  P10 Tipo D, en dormitorio y baño,  de 0.80 x 2.10mts  x 4.5 cms de espesor, a base de bastidor de madera de pino </t>
    </r>
    <r>
      <rPr>
        <sz val="9"/>
        <rFont val="Arial"/>
        <family val="2"/>
      </rPr>
      <t xml:space="preserve">de 1 1/4" x 1 1/4" forrada con triplay de caobilla de 6 mm de espesor, con acabado en barniz natural, semimate.   Incluye: Chapa de pomo marca Yale Modelo, A-405TULIP dorada de botaseguro con llave, mano de obra, equipo, herramienta y todo lo necesario para su correcta colocación. </t>
    </r>
  </si>
  <si>
    <t>CAR-EA-04</t>
  </si>
  <si>
    <r>
      <t>Suministro y fabricación de mesa  para computadora en cuarto de video,  M-1 de 0.70 x 2.83 mts. x 1.25 m. de altura,  a base de  bastidor de madera de pino de 1a de 33 x 33 mm,</t>
    </r>
    <r>
      <rPr>
        <sz val="9"/>
        <rFont val="Arial"/>
        <family val="2"/>
      </rPr>
      <t xml:space="preserve"> con cubierta superior a base de hoja de triplay de madera de pino, de 9 mm. de espesor  y acabado final de formica marca Nevada o similar, en color caobilla mod. (Tapa inferior) Hoja de triplay de madera de pino de 6 mm. Entientada al mismo tono, con sellador transparente semimate.  Hueco-Paso de cables, considerar macizo de madera en bastidor como refuerzo y diámetro de 2 1/2" acabado con accesorio plástico.  Incluye: Boquillas, costados y zoclos, mano de obra, equipo, herramienta y todo lo necesario para su correcta colocación.</t>
    </r>
  </si>
  <si>
    <t>CAR-EA-05</t>
  </si>
  <si>
    <r>
      <t xml:space="preserve">Suministro y fabricación de mueble M-2 en área de archivo, en forma de "L"  de 1.60 x 1.16 x 0.40mts. de ancho, y 1.00 x 0.56 x 0.40mts. de ancho x  1.78 m. de altura, a base de bastidor de madera de pino de 1ra de 38 x 38 mm </t>
    </r>
    <r>
      <rPr>
        <sz val="9"/>
        <rFont val="Arial"/>
        <family val="2"/>
      </rPr>
      <t>Cubierta con hojas de triplay de pino de 6 mm. forrada con formica, marca Nevada o similar en color caobilla.  y entrepaños de bastidor de madera de pino de 1ra de 50 x 50 mm, con las mismas características del mueble en su exterior. con 3 entrepaños, cada uno a 0.370 cm de altura. Tapa en muro a base de triplay de madera de pino de 1ra de 5 cm de espesor.  Puertas de triplay de madera de pino de 1ra de 50 mm. de espesor.  Incluye: mano de obra, equipo, herramienta y todo lo necesario para su correcta colocación.</t>
    </r>
  </si>
  <si>
    <t>CAR-EA-06</t>
  </si>
  <si>
    <r>
      <t xml:space="preserve">Suministro y fabricación de mueble en forma de "L" en cuarto de bóveda,  M-3 de 2.87 x 2.48 x 0.38 mts. de ancho y  1.48 x 0.40 y 1.78 m. de altura. A base de bastidor de madera de pino de 1ra de 38 x 38 mm.  </t>
    </r>
    <r>
      <rPr>
        <sz val="9"/>
        <rFont val="Arial"/>
        <family val="2"/>
      </rPr>
      <t>Cubierta y entrepaños de hojas de triplay de pino de 6 mm. forrada con formica, marca Nevada o similar en color caobilla.  Divisiones a base de bastidor de madera de 1ra forrado de hoja de triplay de pino de 6mm acabado en tinta color caobilla.  Puertas de triplay de madera de pino de 1ra de 12 mm. de espesor acabado en tinta color caobilla. Remate o frente de mueble, acabado final, cubierta de formica, maraca Nevada o similar, color caobilla. Incluye: mano de obra, equipo, herramienta y todo lo necesario para su correcta colocación.</t>
    </r>
  </si>
  <si>
    <t>CAR-EA-07</t>
  </si>
  <si>
    <r>
      <t xml:space="preserve">Suministro y fabricación de mueble para computadoras, en area de encargado de turno M-4 de 7.67 x 2.352 y 0.67 m. y 2.35 x 0.40  mts, y  0.75 de altura, A base de bastidor de madera de pino de 1ra de 33 x 33 mm.  </t>
    </r>
    <r>
      <rPr>
        <sz val="9"/>
        <rFont val="Arial"/>
        <family val="2"/>
      </rPr>
      <t>Cubierta con  hoja de triplay de madera de pino de 1ra de 9mm y acabado final de formica, marca Nevada o similar en color caobilla. Tapa inferior, de hoja de triplay de madera de pino de 6 mm. color caobilla, con sellador transparente semimate. Remate o frente de mueble, con acabado final de cubierta de formica, marca nevada o similar en color caobilla. Con divisiones a base de bastidor de madera de pino de 1a. de 88 x 50 mm. cubierta con hoja de triplay de madera de pino de 6 mm. Forrada con formica. Hueco-Paso de cables, considerar macizo de madera en bastidor como refuerzo y diámetro de 2 1/2" acabado con accesorio plástico. Tableta de 40 x 70 cm. de 19 mm. de espesor. mismo acabado. Incluye: mano de obra, equipo, herramienta y todo lo necesario para su correcta colocación.</t>
    </r>
  </si>
  <si>
    <t>CAR-EA-08</t>
  </si>
  <si>
    <r>
      <t xml:space="preserve">Suministro y fabricación de mueble en forma de escuadra M-5 en cuarto de aseo, de 2.75 x 2.24 x 0.40 mts. y 1.30 x 0.908 x 0.31 y 0.78 m de altura. A base de bastidor de madera de pino de 1ra de 38 x 38 mm. </t>
    </r>
    <r>
      <rPr>
        <sz val="9"/>
        <rFont val="Arial"/>
        <family val="2"/>
      </rPr>
      <t>Cubierta y entrepaños de bastidor de madera de pino de  1ra de 38 x 38 mm.  forrada con hoja de triplay de madera de pino de 1ra de 50mm de espesor acabado en tinta color caobilla. . Divisiones a base de bastidor de madera de 1ra forrado de hoja de triplay de pino de 6mm acabado en tinta color caobilla. Incluye: mano de obra, equipo, herramienta y todo lo necesario para su correcta colocación.</t>
    </r>
  </si>
  <si>
    <t>CAR-EA-09</t>
  </si>
  <si>
    <r>
      <t xml:space="preserve">Suministro y fabricación de mueble para papelería,  M-6 de 2.00 x 0.40 x 1.80  de altura, a base de bastidor de madera de pino de 1ra de 38 x 38 mm, </t>
    </r>
    <r>
      <rPr>
        <sz val="9"/>
        <rFont val="Arial"/>
        <family val="2"/>
      </rPr>
      <t>cubierta con hojas de triplay de pino de 6 mm. forrada con triplay de madera de pino de 6mm acabado en color caobilla. Entrepaños con acabados comunes. Puestas a base de bastidor de 20 x 20 mm. cubierta con hoja de triplay de pino de 6 mm. forrada con formica, y mismos acabados. Herrajes, boleadas, jaladeras, en color cobre. Incluye: Materiales, acarreos, cortes, desperdicios, armado, riel, carretillas, herrajes, mano de obra, equipo, herramienta, limpieza y todo lo necesario para su correcta colocación.</t>
    </r>
  </si>
  <si>
    <t>CAR-EA-10</t>
  </si>
  <si>
    <r>
      <t>Suministro y fabricacion de closet en área de administracion, tipo M-7 de 1.812 x 1.928 x 0.65 m y 1.80 de altura a base de bastidor de madera de pino de 1ra de 38 x 38 mm,</t>
    </r>
    <r>
      <rPr>
        <sz val="9"/>
        <rFont val="Arial"/>
        <family val="2"/>
      </rPr>
      <t xml:space="preserve"> cubierta con hojas de triplay de pino de 6 mm. forrada con triplay de madera de pino de 6mm acabado en color caobilla. Entrepaños con acabados comunes. Puestas a base de bastidor de 20 x 20 mm. cubierta con hoja de triplay de pino de 6 mm. forrada con formica, y mismos acabados. Herrajes, boleadas, jaladeras, en color cobre. Incluye: Materiales, acarreos, cortes, desperdicios, armado, riel, carretillas, herrajes, mano de obra, equipo, herramienta, limpieza y todo lo necesario para su correcta colocación.</t>
    </r>
  </si>
  <si>
    <t>HERRERÍAS</t>
  </si>
  <si>
    <t>AL-EA-01</t>
  </si>
  <si>
    <r>
      <rPr>
        <b/>
        <sz val="9"/>
        <rFont val="Arial"/>
        <family val="2"/>
      </rPr>
      <t>Escalera de caracol 1</t>
    </r>
    <r>
      <rPr>
        <sz val="9"/>
        <rFont val="Arial"/>
        <family val="2"/>
      </rPr>
      <t xml:space="preserve"> de 3.5 m de altura y diámetro de 1.20 m. y 19 escalones, forjados  a base de lámina antiderrapante cal. 14 doblada en taller y fijada a placa de acero por medio de remaches, con placa de acero de 3/8" / 76.59 kg/m2 y soldada al poste. Compuesta por pasamanos de tubo industrial cal. 16 / 0.610 kg/m diámetro exteriro de 5/8". Poste de solera de solera metálica de 1/4"x1" de espesor soldada a tubo de pasamanos, con placa de acero de 3/8" /76.59 kg/ m2 soldada a columna OC 8" cédula 80 XE.  Incluye  aplicación de primer de poliuretano alifático rico en zinc 2 componentes, aplicar 2 capas de 3 milésimas SYLPYL 20 PZ, recubrimiento de enlace poliuretano elastomerico libre de solventes 2 componentes aplicar 2 capas de 2 milésimas SYLPYL 2600 "C" recubrimiento final poliuretano tipo poliéster flexibilizado de altos sólidos issosianato alifático acabado terso, aplicar 2 capas de 1.5 milésimas SYLPYL 2001 AS, color gris claro. y todo lo necesario para su correcta fabricación e instalación.</t>
    </r>
  </si>
  <si>
    <t>AL-EA-02</t>
  </si>
  <si>
    <r>
      <rPr>
        <b/>
        <sz val="9"/>
        <rFont val="Arial"/>
        <family val="2"/>
      </rPr>
      <t>Escalera de caracol 2</t>
    </r>
    <r>
      <rPr>
        <sz val="9"/>
        <rFont val="Arial"/>
        <family val="2"/>
      </rPr>
      <t xml:space="preserve"> de 7.00 m de altura y diámetro de 1.20 m. y 38 escalones, forjados  a base de lámina antiderrapante cal. 14 doblada en taller y fijada a placa de acero por medio de remaches, con placa de acero de 3/8" / 76.59 kg/m2 y soldada al poste. Compuesta por pasamanos de tubo industrial cal. 16 / 0.610 kg/m diámetro exteriro de 5/8". Poste de solera de 2" x 1/4"  con solera metálica de 1/4"x1" de espesor soldada a tubo de pasamanos, con placa de acero de 3/8" /76.59 kg/ m2 soldada a columna OC 8" cédula 80 XE.  Incluye  aplicación de primer de poliuretano alifático rico en zinc 2 componentes, aplicar 2 capas de 3 milésimas SYLPYL 20 PZ, recubrimiento de enlace poliuretano elastomerico libre de solventes 2 componentes aplicar 2 capas de 2 milésimas SYLPYL 2600 "C" recubrimiento final poliuretano tipo poliéster flexibilizado de altos sólidos issosianato alifático acabado terso, aplicar 2 capas de 1.5 milésimas SYLPYL 2001 AS, color gris claro. y todo lo necesario para su correcta fabricación e instalación.</t>
    </r>
  </si>
  <si>
    <t>AL-EA-03</t>
  </si>
  <si>
    <r>
      <rPr>
        <b/>
        <sz val="9"/>
        <rFont val="Arial"/>
        <family val="2"/>
      </rPr>
      <t xml:space="preserve">Barandal metalico </t>
    </r>
    <r>
      <rPr>
        <sz val="9"/>
        <rFont val="Arial"/>
        <family val="2"/>
      </rPr>
      <t>de 0.90 m. de altura  a base de divisiones y postes de tubo industrial cal. 16/1.461 kg/m de diametro exterior de 1  1/2" y 5/8" , con solera de 1/4" x 1  a cada 0.60 m.  y 1 placa de anclaje de acero de 0.05 por 0.05 mts.  ahogada en concreto y anclada a armado.  Incluye: aplicación de primer anticorrosivo y acabado con pintura de esmalte,  materiales, acarreos, cortes, desperdicios, aplicación de soldadura,  esmerilado, fijación, mano de obra, equipo y herramienta</t>
    </r>
  </si>
  <si>
    <t>AL-EA-04</t>
  </si>
  <si>
    <r>
      <rPr>
        <b/>
        <sz val="9"/>
        <rFont val="Arial"/>
        <family val="2"/>
      </rPr>
      <t xml:space="preserve">Poste tubular industrial de 2". </t>
    </r>
    <r>
      <rPr>
        <sz val="9"/>
        <rFont val="Arial"/>
        <family val="2"/>
      </rPr>
      <t>Incluye: aplicación de primer anticorrosivo y acabado con pintura de esmalte,  materiales, acarreos, cortes, desperdicios, aplicación de soldadura,  esmerilado, fijación, mano de obra, equipo y herramienta</t>
    </r>
  </si>
  <si>
    <t>AL-EA-05</t>
  </si>
  <si>
    <r>
      <rPr>
        <b/>
        <sz val="9"/>
        <rFont val="Arial"/>
        <family val="2"/>
      </rPr>
      <t>Placa de anclaje de acero</t>
    </r>
    <r>
      <rPr>
        <sz val="9"/>
        <rFont val="Arial"/>
        <family val="2"/>
      </rPr>
      <t xml:space="preserve"> para escalera marina de 5 x 5 cms. de 3/16" de pulgada de espesor ahogada en concreto, </t>
    </r>
    <r>
      <rPr>
        <b/>
        <sz val="9"/>
        <rFont val="Arial"/>
        <family val="2"/>
      </rPr>
      <t xml:space="preserve"> </t>
    </r>
    <r>
      <rPr>
        <sz val="9"/>
        <rFont val="Arial"/>
        <family val="2"/>
      </rPr>
      <t>con cuatro pernos ø 3/16" y taquete expansible. Incluye: limpieza para eliminar impurezas grasa etc. equipo y aplicación de soldadura, aplicación de primer anticorrosivo, pintura de esmalte color gris, materiales, acarreos, elevación, cortes, desperdicios, esmerilado, mano de obra, equipo y herramienta</t>
    </r>
  </si>
  <si>
    <t>AL-EA-06</t>
  </si>
  <si>
    <r>
      <rPr>
        <b/>
        <sz val="9"/>
        <rFont val="Arial"/>
        <family val="2"/>
      </rPr>
      <t>Placa para fijación de escalera marina al muro</t>
    </r>
    <r>
      <rPr>
        <sz val="9"/>
        <rFont val="Arial"/>
        <family val="2"/>
      </rPr>
      <t>, de 10x10 cm. y  6.35 mm, de espesor con cuatro pernos ø 3/16" y taquete expansible, Anclada a muro con cuatro pernos Ø 3/16 y taquete expansible ó soldada a perfil PTR con refuerzo en interior de muro de tablacemento. . Incluye: limpieza para eliminar impurezas grasa etc. equipo y aplicación de soldadura, aplicación de primer anticorrosivo, pintura de esmalte color gris, materiales, acarreos, elevación, cortes, desperdicios, esmerilado, mano de obra, equipo y herramienta</t>
    </r>
  </si>
  <si>
    <t>AL-EA-07</t>
  </si>
  <si>
    <r>
      <rPr>
        <b/>
        <sz val="9"/>
        <rFont val="Arial"/>
        <family val="2"/>
      </rPr>
      <t xml:space="preserve">Escalera marina </t>
    </r>
    <r>
      <rPr>
        <sz val="9"/>
        <rFont val="Arial"/>
        <family val="2"/>
      </rPr>
      <t xml:space="preserve"> forjada a base de escalones de tubo mecánico cédula no. 30 de 1-1/2" de diámetro nominal (41.3 mm. ø interior y 48.26 ø exterior) pasamanos forjado con tubo mecánico cédula no. 30 de 1-1/2" de diámetro nominal (41.3 mm. ø interior y 48.26 ø exterior) protección horizontal en forma de hexágono a cada 1.00 mt. con solera metálica de 2"x3/16" de espesor soldada a tubo de pasamanos, protección vertical con solera metálica 2"x3/16"  de espesor soldada a protección horizontal. Incluye  aplicación de primer de poliuretano alifático rico en zinc 2 componentes, aplicar 2 capas de 3 milésimas SYLPYL 20 PZ, recubrimiento de enlace poliuretano elastomerico libre de solventes 2 componentes aplicar 2 capas de 2 milésimas SYLPYL 2600 "C" recubrimiento final poliuretano tipo poliéster flexibilizado de altos sólidos issosianato alifático acabado terso, aplicar 2 capas de 1.5 milésimas SYLPYL 2001 AS, color gris claro. y todo lo necesario para su correcta fabricación e instalación.</t>
    </r>
  </si>
  <si>
    <t>AL-EA-08</t>
  </si>
  <si>
    <r>
      <t xml:space="preserve">Suministro y colocación de </t>
    </r>
    <r>
      <rPr>
        <b/>
        <sz val="9"/>
        <rFont val="Arial"/>
        <family val="2"/>
      </rPr>
      <t>rejilla colectora de aguas en azotea, Marca HELVEX, tipo 2714 para piso en exteriores. ,de 0.15 x 0.25 m Tipo Irving.</t>
    </r>
    <r>
      <rPr>
        <sz val="9"/>
        <rFont val="Arial"/>
        <family val="2"/>
      </rPr>
      <t>, incluye: aplicación de primario anticorrosivo, pintura de esmalte en color rojo, mano de obra, equipo, herramienta y todo lo necesario para su correcta colocación.</t>
    </r>
  </si>
  <si>
    <t>AL-EA-09</t>
  </si>
  <si>
    <r>
      <t xml:space="preserve">Suministro y colocación de ventana (V-9) Tipo F, en cuarto hidronuemático, bodega, tableros y UPS,  de 2" X 3" de 1.80 x 0.50 mts. </t>
    </r>
    <r>
      <rPr>
        <sz val="9"/>
        <rFont val="Arial"/>
        <family val="2"/>
      </rPr>
      <t>de marco de fierro tubular Prolamsa con celosía de rejilla Luver. Incluye: atiesador de cristal templado de 12mm. silicón, herramienta, mano de obra  y todo lo necesario para su correcta colocación.</t>
    </r>
  </si>
  <si>
    <t>AL-EA-10</t>
  </si>
  <si>
    <r>
      <t xml:space="preserve">Suministro y colocación de ventana (V-9a) Tipo F, en cuarto hidronuemático, bodega, tableros y UPS,  de 2" X 3" de 0.90 x 0.50 mts. </t>
    </r>
    <r>
      <rPr>
        <sz val="9"/>
        <rFont val="Arial"/>
        <family val="2"/>
      </rPr>
      <t>de marco de fierro tubular Prolamsa con celosía de rejilla Luver. Incluye: atiesador de cristal templado de 12mm. silicón, herramienta, mano de obra  y todo lo necesario para su correcta colocación.</t>
    </r>
  </si>
  <si>
    <t>AL-EA-11</t>
  </si>
  <si>
    <r>
      <t xml:space="preserve">Suministro y colocación de puerta  P2 Tipo B, en acceso a escalera para subir a 2o. nivel, caja fuerte y encargado de turno  de 0.90 x 2.10mts x 2" x 3" y a base de bastidor de fierro, perfil de PTR de 1 1/2" x 1/8" forrada con lámina negra cal. 12 de espsor. </t>
    </r>
    <r>
      <rPr>
        <sz val="9"/>
        <rFont val="Arial"/>
        <family val="2"/>
      </rPr>
      <t xml:space="preserve">Incluye: Chapa marca PHILLIPS 715 CL. clásica y/o similar,  mano de obra, equipo, herramienta y todo lo necesario para su correcta colocación. </t>
    </r>
  </si>
  <si>
    <t>AL-EA-12</t>
  </si>
  <si>
    <r>
      <t xml:space="preserve">Suministro y colocación de puerta  P2a Tipo B, en acceso a escalera para subir a 2o. nivel, caja fuerte y encargado de turno  de 0.75x 2.10mts x 2" x 3" y a base de bastidor de fierro, perfil de PTR de 1 1/2" x 1/8" forrada con lámina negra cal. 12 de espsor. </t>
    </r>
    <r>
      <rPr>
        <sz val="9"/>
        <rFont val="Arial"/>
        <family val="2"/>
      </rPr>
      <t xml:space="preserve">Incluye: Chapa marca PHILLIPS 715 CL. clásica y/o similar,  mano de obra, equipo, herramienta y todo lo necesario para su correcta colocación. </t>
    </r>
  </si>
  <si>
    <t>AL-EA-13</t>
  </si>
  <si>
    <r>
      <t xml:space="preserve">Suministro y colocación de puerta  P3 Tipo C, en cuarto hidroneumático, bodega, tableros y UPS,  de 1.10 x 2.10mts x 2" x 3"  de fierro, tubular PROLAMSA con rejilla luver en una hoja de 110 cms. de ancho.  </t>
    </r>
    <r>
      <rPr>
        <sz val="9"/>
        <rFont val="Arial"/>
        <family val="2"/>
      </rPr>
      <t xml:space="preserve">Incluye: Chapa marca PHILLIPS 715 CL. clásica y/o similar,  mano de obra, equipo, herramienta y todo lo necesario para su correcta colocación. </t>
    </r>
  </si>
  <si>
    <t>AL-EA-14</t>
  </si>
  <si>
    <r>
      <t xml:space="preserve">Suministro y colocación de puerta  P5 Tipo C, en ducto, montacargas y acceso a azotea,  de 0.85 x 2.10mts x 2" x 3" de fierro, tubular PROLAMSA con rejilla luver en una hoja de 85 cms. de ancho.  </t>
    </r>
    <r>
      <rPr>
        <sz val="9"/>
        <rFont val="Arial"/>
        <family val="2"/>
      </rPr>
      <t xml:space="preserve">Incluye: Chapa marca PHILLIPS 715 CL. clásica y/o similar,  mano de obra, equipo, herramienta y todo lo necesario para su correcta colocación. </t>
    </r>
  </si>
  <si>
    <t>AL-EA-15</t>
  </si>
  <si>
    <r>
      <t xml:space="preserve">Suministro y colocación de puerta  P6 Tipo C, en cuarto de aseo  de 0.80 x 2.10mts x 2" x 3" de fierro, tubular PROLAMSA con rejilla luver en una hoja de 80 cms. de ancho.  </t>
    </r>
    <r>
      <rPr>
        <sz val="9"/>
        <rFont val="Arial"/>
        <family val="2"/>
      </rPr>
      <t xml:space="preserve">Incluye: Chapa marca PHILLIPS 715 CL. clásica y/o similar,  mano de obra, equipo, herramienta y todo lo necesario para su correcta colocación. </t>
    </r>
  </si>
  <si>
    <t>AL-EA-16</t>
  </si>
  <si>
    <r>
      <t xml:space="preserve">Suministro y colocación de puerta  P7 Tipo E, en bóveda  de 0.90 x 2.10mts x 4 cm de espesor, a base de bastidor de fierro, tubular PROLAMSA de 1 1/4" cal. 14 forrada con lámina negra cal. 12 de espesor.  </t>
    </r>
    <r>
      <rPr>
        <sz val="9"/>
        <rFont val="Arial"/>
        <family val="2"/>
      </rPr>
      <t xml:space="preserve">Incluye: Chapa Multi-lock con picaporte mod. 10800 mano de obra, equipo, herramienta y todo lo necesario para su correcta colocación. </t>
    </r>
  </si>
  <si>
    <t>AL-EA-17</t>
  </si>
  <si>
    <r>
      <t xml:space="preserve">Suministro y colocación de puerta  P11 Tipo C, en área de llimpieza,  de 0.6332 x 2.10mts x 2" x 3" y a base de bastidor de fierro, tubular PROLAMSA con rejilla luver en una hoja de 80 cms. de ancho.  </t>
    </r>
    <r>
      <rPr>
        <sz val="9"/>
        <rFont val="Arial"/>
        <family val="2"/>
      </rPr>
      <t xml:space="preserve">Incluye: Chapa marca PHILLIPS 715 CL. clásica y/o similar,  mano de obra, equipo, herramienta y todo lo necesario para su correcta colocación. </t>
    </r>
  </si>
  <si>
    <t>OBRA EXTERIOR</t>
  </si>
  <si>
    <t>OEX-EAD-01</t>
  </si>
  <si>
    <t>Banquetas de concreto con malla electrosoldada 6-6/6-6 acabado lavado hecho en obra en color natural con espesor de 10 cm. En exteriores de edificio administrativo. Incluye material, mano de obra y volteador en juntas.</t>
  </si>
  <si>
    <t>OEX-EAD-02</t>
  </si>
  <si>
    <r>
      <t>Relleno compactado al 90% proctor-s, (</t>
    </r>
    <r>
      <rPr>
        <b/>
        <sz val="9"/>
        <rFont val="Arial"/>
        <family val="2"/>
      </rPr>
      <t>en rampa para acceso a estacionamiento)</t>
    </r>
    <r>
      <rPr>
        <sz val="9"/>
        <rFont val="Arial"/>
        <family val="2"/>
      </rPr>
      <t>, con compactador manual en capas de 20 cm. incluye: adición de agua, mano de obra, equipo y herramienta.</t>
    </r>
  </si>
  <si>
    <t>OEX-EAD-03</t>
  </si>
  <si>
    <t>Pavimento rígido de concreto hidráulico premezclado de 14 cm. de espesor tipo MR-48 acabado texturizado rallado,  con regla vibratoria acabado superficial con peine metalicode ¾" (para estacionamientos cercanos a zona de cobro). Incluye: cimbrado con cimbra metálica, colado, vibrado, curado, descimbrado, material mano de obra y herramienta.</t>
  </si>
  <si>
    <t>OEX-EAD-04</t>
  </si>
  <si>
    <t>Forjado de junta con disco de esmeril a una profundidad de 8 cms con un espesor del ancho del disco, y un segundo corte a una profundidad de 2.8 cms. para abrir el corte con un espesor de 6 mm en pavimento rígido. Incluye herramientas y equipo.</t>
  </si>
  <si>
    <t>OEX-EAD-05</t>
  </si>
  <si>
    <t>Pasa-junta de varilla corrugada del #4 a cada 80cms. de 80cms. de longitud. Incluye materiales, ganchos, flete a obra, desperdicios, acarreo hasta el lugar de su utilización, cortes, amarres, pruebas, limpieza y retiro de sobrantes fuera de la obra mano de obra, equipo y herramienta.</t>
  </si>
  <si>
    <t>OEX-EAD-06</t>
  </si>
  <si>
    <t>Pasajuntas de varilla lisa de 1 1/4" @30 cms. de 46 cms. de longitud, soportado en canastilla de alambrón de 5/16" y ganchos de 1/4". Incluye materiales, ganchos, flete a obra, desperdicios, acarreo hasta el lugar de su utilización, cortes, amarres, pruebas, limpieza y retiro de sobrantes fuera de la obra mano de obra, equipo y herramienta.</t>
  </si>
  <si>
    <t>OEX-EAD-07</t>
  </si>
  <si>
    <t>Sellador elástico de poliuretano-asfalto, mod. sikaflex-road 1C SL, Marca SIKA o similar., mca. sonneborn o similar . Incluye materiales mano de obra y todo lo necesario para su correcta aplicación.</t>
  </si>
  <si>
    <t>OEX-EAD-08</t>
  </si>
  <si>
    <t>Topes de concreto en cajones de estacionamiento anclados con V#3@20cm y refuerzo con E#3, largo de 60cm y base de 15x15x12cm. Incluye cimbra, descimbra y herramientas.</t>
  </si>
  <si>
    <t>OEX-EAD-09</t>
  </si>
  <si>
    <t>Pintura de esmalte trafico en Líneas color amarillo reflejante de 10 cm. de ancho en topes y cajones de estacionamiento, incluye materiales menores y herramienta.</t>
  </si>
  <si>
    <t>CISTERNA DE EDIFICIO 
ADMINISTRATIVO</t>
  </si>
  <si>
    <t>CIS-EA-01</t>
  </si>
  <si>
    <r>
      <t xml:space="preserve">Suministro, </t>
    </r>
    <r>
      <rPr>
        <b/>
        <sz val="9"/>
        <rFont val="Arial"/>
        <family val="2"/>
      </rPr>
      <t>habilitado y armado de acero de refuerzo</t>
    </r>
    <r>
      <rPr>
        <sz val="9"/>
        <rFont val="Arial"/>
        <family val="2"/>
      </rPr>
      <t xml:space="preserve"> en  losa base de cisterna, resistencia normal FY=4200kg/cm2 con varillas del #4@20cm. en ambos sentidos y ambos lechos. Incluye ganchos, traslapes, desperdicios, acarreos, herramienta y todo lo necesario para su correcta ejecución.</t>
    </r>
  </si>
  <si>
    <t>CIS-EA-02</t>
  </si>
  <si>
    <r>
      <t xml:space="preserve">Material y mano de obra en concreto premezclado para </t>
    </r>
    <r>
      <rPr>
        <b/>
        <sz val="9"/>
        <rFont val="Arial"/>
        <family val="2"/>
      </rPr>
      <t>losa base de cisterna</t>
    </r>
    <r>
      <rPr>
        <sz val="9"/>
        <rFont val="Arial"/>
        <family val="2"/>
      </rPr>
      <t xml:space="preserve">    F'c=250Kg/cm2, resistencia normal, agregado máximo 3/4". Incluye curado, cimbra, descimbra, control de calidad  acarreos, herramienta y todo lo necesario para su correcta ejecución.</t>
    </r>
  </si>
  <si>
    <t>CIS-EA-03</t>
  </si>
  <si>
    <r>
      <t xml:space="preserve">Suministro, </t>
    </r>
    <r>
      <rPr>
        <b/>
        <sz val="9"/>
        <rFont val="Arial"/>
        <family val="2"/>
      </rPr>
      <t>habilitado y armado de acero de refuerzo en muros de cisterna</t>
    </r>
    <r>
      <rPr>
        <sz val="9"/>
        <rFont val="Arial"/>
        <family val="2"/>
      </rPr>
      <t>, resistencia normal, FY = 4200 kg/cm2 armado con doble parrilla con V del #3@15 cms en sentido horizontal y  V del #4@20 cms en sentido vertical. Incluye curado, cimbra, descimbra, control de calidad  acarreos, herramienta y todo lo necesario para su correcta ejecución.</t>
    </r>
  </si>
  <si>
    <t>CIS-EA-04</t>
  </si>
  <si>
    <r>
      <rPr>
        <b/>
        <sz val="9"/>
        <rFont val="Arial"/>
        <family val="2"/>
      </rPr>
      <t>Material y mano de obra en concreto premezclado para  muros de cisterna</t>
    </r>
    <r>
      <rPr>
        <sz val="9"/>
        <rFont val="Arial"/>
        <family val="2"/>
      </rPr>
      <t xml:space="preserve">    F'c=250Kg/cm2, resistencia normal, agregado máximo 3/4". Incluye curado, cimbra, descimbra, control de calidad  acarreos, herramienta y todo lo necesario para su correcta ejecución.</t>
    </r>
  </si>
  <si>
    <t>CIS-EA-05</t>
  </si>
  <si>
    <r>
      <t>S</t>
    </r>
    <r>
      <rPr>
        <b/>
        <sz val="9"/>
        <rFont val="Arial"/>
        <family val="2"/>
      </rPr>
      <t>uministro, habilitado y armado de acero de refuerzo en losa tapa de cisterna</t>
    </r>
    <r>
      <rPr>
        <sz val="9"/>
        <rFont val="Arial"/>
        <family val="2"/>
      </rPr>
      <t>, resistencia normal, FY = 4200 kg/cm2 armado con doble parrilla de  V del #3@15 en ambos sentidos. Incluye: ganchos, traslapes, desperdicios, acarreos, herramienta y todo lo necesario para su correcta ejecución.</t>
    </r>
  </si>
  <si>
    <t>CIS-EA-06</t>
  </si>
  <si>
    <r>
      <rPr>
        <b/>
        <sz val="9"/>
        <rFont val="Arial"/>
        <family val="2"/>
      </rPr>
      <t>Material y mano de obra en concreto premezclado para losa tapa de cisterna</t>
    </r>
    <r>
      <rPr>
        <sz val="9"/>
        <rFont val="Arial"/>
        <family val="2"/>
      </rPr>
      <t xml:space="preserve">    F'c=250Kg/cm2, resistencia normal, agregado máximo 3/4". Incluye curado, cimbra, descimbra, control de calidad  acarreos, herramienta y todo lo necesario para su correcta ejecución.</t>
    </r>
  </si>
  <si>
    <t>CIS-EA-07</t>
  </si>
  <si>
    <r>
      <rPr>
        <b/>
        <sz val="9"/>
        <rFont val="Arial"/>
        <family val="2"/>
      </rPr>
      <t>Material y mano de obra en la fabricación  de Dala DL-3</t>
    </r>
    <r>
      <rPr>
        <sz val="9"/>
        <rFont val="Arial"/>
        <family val="2"/>
      </rPr>
      <t xml:space="preserve"> de  15 X 40 cms de concreto armado con 8V del #3 y estribos del #3 @15 cms.  colada en concreto FC=250 KG/CM2. agregado maximo de 3/4" Incluye cimbra, descimbra, colado, curado, herramienta y  todo lo necesario para su correcta ejecución.</t>
    </r>
  </si>
  <si>
    <t>CIS-EA-08</t>
  </si>
  <si>
    <r>
      <t xml:space="preserve">Suministro y colocación de </t>
    </r>
    <r>
      <rPr>
        <b/>
        <sz val="9"/>
        <rFont val="Arial"/>
        <family val="2"/>
      </rPr>
      <t>tapa abatible H-5 para acceso de cisterna,</t>
    </r>
    <r>
      <rPr>
        <sz val="9"/>
        <rFont val="Arial"/>
        <family val="2"/>
      </rPr>
      <t xml:space="preserve"> de 0.82 x 0.82 mts. con lámina antiderrapante calibre No.12. Marco y contramarco de ángulo de 1-1/2"X1- 1/2"x3/16"  anclado con bisagras de barril de 1/2". Incluye primario anticorrosivo, pintura de esmalte en color gris claro S.M.A., materiales, mano de obra y  todo lo necesario para su correcta ejecución.</t>
    </r>
  </si>
  <si>
    <t>CIS-EA-09</t>
  </si>
  <si>
    <r>
      <t xml:space="preserve">Suministro, fabricación y colocación de </t>
    </r>
    <r>
      <rPr>
        <b/>
        <sz val="9"/>
        <rFont val="Arial"/>
        <family val="2"/>
      </rPr>
      <t>escalera marina en cisterna (H-6</t>
    </r>
    <r>
      <rPr>
        <sz val="9"/>
        <rFont val="Arial"/>
        <family val="2"/>
      </rPr>
      <t>) a base tubo de fierro galvanizado de 19mm de diametro tipo grapa ahogada en muro de concreto con un ancho de 40 cms. y una altura de</t>
    </r>
    <r>
      <rPr>
        <sz val="9"/>
        <color theme="1"/>
        <rFont val="Arial"/>
        <family val="2"/>
      </rPr>
      <t xml:space="preserve"> 2.30 mts</t>
    </r>
    <r>
      <rPr>
        <sz val="9"/>
        <rFont val="Arial"/>
        <family val="2"/>
      </rPr>
      <t>., pintada con primario anticorrosivo y pintura de esmalte a dos manos, igualar color al de cancelerias S.M.A. Incluye herramienta, mano de obra y todo lo necesario para su colocación.</t>
    </r>
  </si>
  <si>
    <t>EDIFICIO ADMINISTRATIVO</t>
  </si>
  <si>
    <t xml:space="preserve"> 96+743.50</t>
  </si>
  <si>
    <t>1   (14*NOV*2014)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</si>
</sst>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55" x14ac:knownFonts="1">
    <font>
      <sz val="10"/>
      <color indexed="64"/>
      <name val="Arial"/>
    </font>
    <font>
      <sz val="10"/>
      <color indexed="64"/>
      <name val="Arial"/>
      <family val="2"/>
    </font>
    <font>
      <b/>
      <sz val="18"/>
      <name val="Arial"/>
      <family val="2"/>
    </font>
    <font>
      <sz val="16"/>
      <name val="Arial"/>
      <family val="2"/>
    </font>
    <font>
      <b/>
      <sz val="16"/>
      <name val="Arial"/>
      <family val="2"/>
    </font>
    <font>
      <b/>
      <sz val="12"/>
      <color indexed="23"/>
      <name val="Arial"/>
      <family val="2"/>
    </font>
    <font>
      <sz val="8"/>
      <name val="Arial"/>
      <family val="2"/>
    </font>
    <font>
      <sz val="9"/>
      <name val="Arial"/>
      <family val="2"/>
    </font>
    <font>
      <b/>
      <sz val="9"/>
      <name val="Arial"/>
      <family val="2"/>
    </font>
    <font>
      <sz val="10"/>
      <name val="Arial"/>
      <family val="2"/>
    </font>
    <font>
      <b/>
      <sz val="8"/>
      <name val="Arial"/>
      <family val="2"/>
    </font>
    <font>
      <sz val="10"/>
      <color rgb="FFFF0000"/>
      <name val="Arial"/>
      <family val="2"/>
    </font>
    <font>
      <sz val="14"/>
      <color indexed="64"/>
      <name val="Arial"/>
      <family val="2"/>
    </font>
    <font>
      <sz val="9"/>
      <color indexed="64"/>
      <name val="Arial"/>
      <family val="2"/>
    </font>
    <font>
      <b/>
      <sz val="8"/>
      <color indexed="64"/>
      <name val="Arial"/>
      <family val="2"/>
    </font>
    <font>
      <sz val="9"/>
      <color indexed="64"/>
      <name val="Arial Narrow"/>
      <family val="2"/>
    </font>
    <font>
      <sz val="10"/>
      <color indexed="64"/>
      <name val="Calibri"/>
      <family val="2"/>
      <scheme val="minor"/>
    </font>
    <font>
      <sz val="12"/>
      <name val="Calibri"/>
      <family val="2"/>
      <scheme val="minor"/>
    </font>
    <font>
      <sz val="10"/>
      <name val="Calibri"/>
      <family val="2"/>
      <scheme val="minor"/>
    </font>
    <font>
      <sz val="11"/>
      <name val="Calibri"/>
      <family val="2"/>
      <scheme val="minor"/>
    </font>
    <font>
      <sz val="13"/>
      <name val="Calibri"/>
      <family val="2"/>
      <scheme val="minor"/>
    </font>
    <font>
      <sz val="8"/>
      <name val="Calibri"/>
      <family val="2"/>
      <scheme val="minor"/>
    </font>
    <font>
      <sz val="9"/>
      <name val="Calibri"/>
      <family val="2"/>
      <scheme val="minor"/>
    </font>
    <font>
      <sz val="11"/>
      <color indexed="64"/>
      <name val="Calibri"/>
      <family val="2"/>
      <scheme val="minor"/>
    </font>
    <font>
      <sz val="14"/>
      <color indexed="64"/>
      <name val="Calibri"/>
      <family val="2"/>
      <scheme val="minor"/>
    </font>
    <font>
      <b/>
      <sz val="6.5"/>
      <color indexed="23"/>
      <name val="Calibri"/>
      <family val="2"/>
      <scheme val="minor"/>
    </font>
    <font>
      <sz val="9"/>
      <name val="Arial"/>
      <family val="2"/>
    </font>
    <font>
      <sz val="10"/>
      <name val="Calibri"/>
      <family val="2"/>
    </font>
    <font>
      <sz val="9"/>
      <name val="Calibri"/>
      <family val="2"/>
    </font>
    <font>
      <sz val="11"/>
      <name val="Calibri"/>
      <family val="2"/>
    </font>
    <font>
      <b/>
      <sz val="11"/>
      <name val="Bookman Old Style"/>
      <family val="1"/>
    </font>
    <font>
      <sz val="14"/>
      <name val="Arial"/>
      <family val="2"/>
    </font>
    <font>
      <b/>
      <sz val="12"/>
      <name val="Arial"/>
      <family val="2"/>
    </font>
    <font>
      <sz val="8"/>
      <name val="Bookman Old Style"/>
      <family val="1"/>
    </font>
    <font>
      <sz val="8.6"/>
      <color indexed="64"/>
      <name val="Arial"/>
      <family val="2"/>
    </font>
    <font>
      <b/>
      <sz val="8.6"/>
      <color indexed="64"/>
      <name val="Arial"/>
      <family val="2"/>
    </font>
    <font>
      <sz val="8.6"/>
      <color indexed="64"/>
      <name val="Arial Narrow"/>
      <family val="2"/>
    </font>
    <font>
      <b/>
      <sz val="8.6"/>
      <name val="Arial"/>
      <family val="2"/>
    </font>
    <font>
      <sz val="8.6"/>
      <name val="Arial"/>
      <family val="2"/>
    </font>
    <font>
      <b/>
      <sz val="8"/>
      <color rgb="FFFF0000"/>
      <name val="Bookman Old Style"/>
      <family val="1"/>
    </font>
    <font>
      <b/>
      <sz val="14"/>
      <color rgb="FFFF0000"/>
      <name val="Arial"/>
      <family val="2"/>
    </font>
    <font>
      <sz val="12"/>
      <color indexed="64"/>
      <name val="Arial"/>
      <family val="2"/>
    </font>
    <font>
      <b/>
      <sz val="8"/>
      <name val="Bookman Old Style"/>
      <family val="1"/>
    </font>
    <font>
      <sz val="10"/>
      <color indexed="64"/>
      <name val="Arial"/>
    </font>
    <font>
      <b/>
      <sz val="9"/>
      <color indexed="64"/>
      <name val="Arial"/>
      <family val="2"/>
    </font>
    <font>
      <sz val="9"/>
      <color indexed="8"/>
      <name val="Arial"/>
      <family val="2"/>
    </font>
    <font>
      <b/>
      <sz val="9"/>
      <color indexed="8"/>
      <name val="Arial"/>
      <family val="2"/>
    </font>
    <font>
      <b/>
      <sz val="10"/>
      <color indexed="64"/>
      <name val="Arial"/>
      <family val="2"/>
    </font>
    <font>
      <sz val="9"/>
      <color rgb="FFFF0000"/>
      <name val="Arial"/>
      <family val="2"/>
    </font>
    <font>
      <sz val="8"/>
      <color indexed="64"/>
      <name val="Arial"/>
      <family val="2"/>
    </font>
    <font>
      <b/>
      <sz val="11"/>
      <color indexed="64"/>
      <name val="Arial"/>
      <family val="2"/>
    </font>
    <font>
      <b/>
      <sz val="9"/>
      <color rgb="FFFF0000"/>
      <name val="Arial"/>
      <family val="2"/>
    </font>
    <font>
      <sz val="10"/>
      <color indexed="8"/>
      <name val="Arial"/>
      <family val="2"/>
    </font>
    <font>
      <b/>
      <sz val="9"/>
      <name val="Calibri"/>
      <family val="2"/>
      <scheme val="minor"/>
    </font>
    <font>
      <sz val="9"/>
      <color theme="1"/>
      <name val="Arial"/>
      <family val="2"/>
    </font>
  </fonts>
  <fills count="8">
    <fill>
      <patternFill patternType="none"/>
    </fill>
    <fill>
      <patternFill patternType="gray125"/>
    </fill>
    <fill>
      <patternFill patternType="solid">
        <fgColor theme="2" tint="-0.49998474074526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bgColor indexed="64"/>
      </patternFill>
    </fill>
  </fills>
  <borders count="25">
    <border>
      <left/>
      <right/>
      <top/>
      <bottom/>
      <diagonal/>
    </border>
    <border>
      <left/>
      <right style="double">
        <color indexed="64"/>
      </right>
      <top/>
      <bottom/>
      <diagonal/>
    </border>
    <border>
      <left style="double">
        <color indexed="64"/>
      </left>
      <right/>
      <top/>
      <bottom/>
      <diagonal/>
    </border>
    <border>
      <left/>
      <right/>
      <top/>
      <bottom style="double">
        <color indexed="64"/>
      </bottom>
      <diagonal/>
    </border>
    <border>
      <left/>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diagonal/>
    </border>
    <border>
      <left style="double">
        <color indexed="64"/>
      </left>
      <right/>
      <top style="double">
        <color indexed="64"/>
      </top>
      <bottom/>
      <diagonal/>
    </border>
    <border>
      <left style="thin">
        <color indexed="64"/>
      </left>
      <right style="thin">
        <color indexed="64"/>
      </right>
      <top style="thin">
        <color indexed="64"/>
      </top>
      <bottom style="thin">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7">
    <xf numFmtId="0" fontId="0" fillId="0" borderId="0"/>
    <xf numFmtId="0" fontId="1" fillId="0" borderId="0"/>
    <xf numFmtId="0" fontId="1" fillId="0" borderId="0"/>
    <xf numFmtId="0" fontId="1" fillId="0" borderId="0"/>
    <xf numFmtId="0" fontId="9" fillId="0" borderId="0"/>
    <xf numFmtId="44" fontId="43" fillId="0" borderId="0" applyFont="0" applyFill="0" applyBorder="0" applyAlignment="0" applyProtection="0"/>
    <xf numFmtId="0" fontId="9" fillId="0" borderId="0"/>
  </cellStyleXfs>
  <cellXfs count="231">
    <xf numFmtId="0" fontId="0" fillId="0" borderId="0" xfId="0"/>
    <xf numFmtId="0" fontId="11" fillId="0" borderId="0" xfId="0" applyFont="1"/>
    <xf numFmtId="0" fontId="0" fillId="2" borderId="0" xfId="0" applyFill="1"/>
    <xf numFmtId="0" fontId="1" fillId="0" borderId="0" xfId="0" applyFont="1"/>
    <xf numFmtId="0" fontId="12" fillId="0" borderId="0" xfId="0" applyFont="1"/>
    <xf numFmtId="0" fontId="0" fillId="3" borderId="0" xfId="0" applyFill="1"/>
    <xf numFmtId="0" fontId="0" fillId="4" borderId="0" xfId="0" applyFill="1"/>
    <xf numFmtId="0" fontId="0" fillId="0" borderId="0" xfId="0" applyFill="1"/>
    <xf numFmtId="0" fontId="0" fillId="5" borderId="0" xfId="0" applyFill="1"/>
    <xf numFmtId="0" fontId="1" fillId="0" borderId="0" xfId="0" applyFont="1" applyFill="1"/>
    <xf numFmtId="0" fontId="9" fillId="0" borderId="0" xfId="1" applyFont="1" applyFill="1" applyBorder="1" applyAlignment="1"/>
    <xf numFmtId="0" fontId="1" fillId="0" borderId="0" xfId="1" applyBorder="1" applyAlignment="1"/>
    <xf numFmtId="0" fontId="1" fillId="0" borderId="0" xfId="1"/>
    <xf numFmtId="0" fontId="1" fillId="0" borderId="0" xfId="1" applyBorder="1"/>
    <xf numFmtId="0" fontId="9" fillId="0" borderId="0" xfId="1" applyFont="1" applyBorder="1" applyAlignment="1"/>
    <xf numFmtId="0" fontId="9" fillId="0" borderId="0" xfId="1" applyFont="1" applyBorder="1"/>
    <xf numFmtId="49" fontId="5" fillId="0" borderId="0" xfId="1" applyNumberFormat="1" applyFont="1" applyBorder="1" applyAlignment="1">
      <alignment horizontal="center" vertical="center"/>
    </xf>
    <xf numFmtId="0" fontId="9" fillId="0" borderId="0" xfId="1" applyFont="1" applyAlignment="1"/>
    <xf numFmtId="0" fontId="4" fillId="0" borderId="0" xfId="1" applyFont="1" applyBorder="1" applyAlignment="1">
      <alignment horizontal="center" vertical="center" wrapText="1"/>
    </xf>
    <xf numFmtId="0" fontId="3" fillId="0" borderId="0" xfId="1" applyFont="1" applyAlignment="1"/>
    <xf numFmtId="0" fontId="1" fillId="0" borderId="0" xfId="1" applyFont="1"/>
    <xf numFmtId="0" fontId="1" fillId="6" borderId="0" xfId="0" applyFont="1" applyFill="1"/>
    <xf numFmtId="164" fontId="1" fillId="7" borderId="9" xfId="0" applyNumberFormat="1" applyFont="1" applyFill="1" applyBorder="1" applyAlignment="1">
      <alignment horizontal="center" vertical="top"/>
    </xf>
    <xf numFmtId="164" fontId="1" fillId="7" borderId="9" xfId="0" applyNumberFormat="1" applyFont="1" applyFill="1" applyBorder="1" applyAlignment="1">
      <alignment horizontal="right" vertical="top"/>
    </xf>
    <xf numFmtId="0" fontId="0" fillId="7" borderId="0" xfId="0" applyFill="1"/>
    <xf numFmtId="164" fontId="9" fillId="7" borderId="9" xfId="6" applyNumberFormat="1" applyFont="1" applyFill="1" applyBorder="1" applyAlignment="1">
      <alignment horizontal="center" vertical="top"/>
    </xf>
    <xf numFmtId="0" fontId="0" fillId="7" borderId="0" xfId="0" applyFill="1" applyBorder="1" applyAlignment="1">
      <alignment horizontal="left" vertical="center"/>
    </xf>
    <xf numFmtId="0" fontId="0" fillId="7" borderId="22" xfId="0" applyFill="1" applyBorder="1" applyAlignment="1">
      <alignment vertical="center" wrapText="1"/>
    </xf>
    <xf numFmtId="0" fontId="0" fillId="7" borderId="0" xfId="0" applyFill="1" applyBorder="1" applyAlignment="1">
      <alignment vertical="center" wrapText="1"/>
    </xf>
    <xf numFmtId="0" fontId="2" fillId="0" borderId="0" xfId="1" applyFont="1" applyBorder="1" applyAlignment="1">
      <alignment horizontal="center" vertical="center" wrapText="1"/>
    </xf>
    <xf numFmtId="0" fontId="31" fillId="0" borderId="0" xfId="1" applyFont="1" applyBorder="1" applyAlignment="1">
      <alignment horizontal="center" vertical="center" wrapText="1"/>
    </xf>
    <xf numFmtId="0" fontId="0" fillId="6" borderId="0" xfId="0" applyFill="1" applyAlignment="1">
      <alignment horizontal="left"/>
    </xf>
    <xf numFmtId="0" fontId="34" fillId="7" borderId="0" xfId="0" applyFont="1" applyFill="1"/>
    <xf numFmtId="0" fontId="13" fillId="7" borderId="0" xfId="0" applyFont="1" applyFill="1"/>
    <xf numFmtId="0" fontId="1" fillId="7" borderId="0" xfId="0" applyFont="1" applyFill="1"/>
    <xf numFmtId="0" fontId="16" fillId="7" borderId="0" xfId="0" applyFont="1" applyFill="1" applyBorder="1"/>
    <xf numFmtId="0" fontId="16" fillId="7" borderId="0" xfId="0" applyFont="1" applyFill="1" applyBorder="1" applyAlignment="1">
      <alignment horizontal="center" vertical="center"/>
    </xf>
    <xf numFmtId="0" fontId="23" fillId="7" borderId="0" xfId="0" applyFont="1" applyFill="1" applyBorder="1" applyAlignment="1">
      <alignment horizontal="center" vertical="center"/>
    </xf>
    <xf numFmtId="0" fontId="35" fillId="7" borderId="8" xfId="0" applyFont="1" applyFill="1" applyBorder="1" applyAlignment="1">
      <alignment horizontal="center"/>
    </xf>
    <xf numFmtId="0" fontId="13" fillId="7" borderId="4" xfId="0" applyFont="1" applyFill="1" applyBorder="1" applyAlignment="1"/>
    <xf numFmtId="0" fontId="24" fillId="7" borderId="0" xfId="0" applyFont="1" applyFill="1" applyBorder="1" applyAlignment="1"/>
    <xf numFmtId="0" fontId="16" fillId="7" borderId="0" xfId="0" applyFont="1" applyFill="1" applyBorder="1" applyAlignment="1"/>
    <xf numFmtId="0" fontId="34" fillId="7" borderId="2" xfId="0" applyFont="1" applyFill="1" applyBorder="1" applyAlignment="1"/>
    <xf numFmtId="0" fontId="13" fillId="7" borderId="0" xfId="0" applyFont="1" applyFill="1" applyAlignment="1"/>
    <xf numFmtId="0" fontId="25" fillId="7" borderId="0" xfId="0" applyFont="1" applyFill="1" applyBorder="1" applyAlignment="1"/>
    <xf numFmtId="0" fontId="16" fillId="7" borderId="0" xfId="0" applyFont="1" applyFill="1"/>
    <xf numFmtId="0" fontId="17" fillId="7" borderId="0" xfId="0" applyFont="1" applyFill="1" applyBorder="1" applyAlignment="1">
      <alignment vertical="center"/>
    </xf>
    <xf numFmtId="0" fontId="18" fillId="7" borderId="0" xfId="0" applyFont="1" applyFill="1" applyBorder="1" applyAlignment="1">
      <alignment horizontal="center" vertical="center"/>
    </xf>
    <xf numFmtId="0" fontId="18" fillId="7" borderId="0" xfId="0" applyFont="1" applyFill="1" applyBorder="1" applyAlignment="1"/>
    <xf numFmtId="0" fontId="36" fillId="7" borderId="2" xfId="0" applyFont="1" applyFill="1" applyBorder="1" applyAlignment="1"/>
    <xf numFmtId="0" fontId="19" fillId="7" borderId="0" xfId="0" applyFont="1" applyFill="1" applyBorder="1" applyAlignment="1">
      <alignment vertical="center"/>
    </xf>
    <xf numFmtId="0" fontId="20" fillId="7" borderId="0" xfId="0" applyFont="1" applyFill="1" applyBorder="1" applyAlignment="1">
      <alignment vertical="center"/>
    </xf>
    <xf numFmtId="0" fontId="19" fillId="7" borderId="0" xfId="0" applyFont="1" applyFill="1" applyBorder="1" applyAlignment="1">
      <alignment horizontal="center" vertical="center"/>
    </xf>
    <xf numFmtId="0" fontId="15" fillId="7" borderId="0" xfId="0" applyFont="1" applyFill="1" applyAlignment="1"/>
    <xf numFmtId="0" fontId="19" fillId="7" borderId="0" xfId="0" applyFont="1" applyFill="1" applyBorder="1" applyAlignment="1"/>
    <xf numFmtId="0" fontId="19" fillId="7" borderId="0" xfId="0" applyFont="1" applyFill="1" applyBorder="1"/>
    <xf numFmtId="0" fontId="35" fillId="7" borderId="2" xfId="1" applyFont="1" applyFill="1" applyBorder="1"/>
    <xf numFmtId="0" fontId="13" fillId="7" borderId="0" xfId="0" applyFont="1" applyFill="1" applyBorder="1"/>
    <xf numFmtId="0" fontId="18" fillId="7" borderId="0" xfId="0" applyFont="1" applyFill="1"/>
    <xf numFmtId="0" fontId="18" fillId="7" borderId="0" xfId="0" applyFont="1" applyFill="1" applyBorder="1" applyAlignment="1">
      <alignment horizontal="center"/>
    </xf>
    <xf numFmtId="0" fontId="13" fillId="7" borderId="0" xfId="0" applyFont="1" applyFill="1" applyBorder="1" applyAlignment="1"/>
    <xf numFmtId="0" fontId="35" fillId="7" borderId="13" xfId="1" applyFont="1" applyFill="1" applyBorder="1"/>
    <xf numFmtId="0" fontId="13" fillId="7" borderId="3" xfId="0" applyFont="1" applyFill="1" applyBorder="1"/>
    <xf numFmtId="0" fontId="21" fillId="7" borderId="0" xfId="0" applyFont="1" applyFill="1" applyBorder="1"/>
    <xf numFmtId="0" fontId="8" fillId="7" borderId="5" xfId="0" applyFont="1" applyFill="1" applyBorder="1" applyAlignment="1">
      <alignment horizontal="center" vertical="center"/>
    </xf>
    <xf numFmtId="0" fontId="8" fillId="7" borderId="6" xfId="0" applyFont="1" applyFill="1" applyBorder="1" applyAlignment="1">
      <alignment horizontal="center" vertical="center"/>
    </xf>
    <xf numFmtId="4" fontId="8" fillId="7" borderId="6" xfId="0" applyNumberFormat="1" applyFont="1" applyFill="1" applyBorder="1" applyAlignment="1">
      <alignment horizontal="center" vertical="center"/>
    </xf>
    <xf numFmtId="0" fontId="8" fillId="7" borderId="11" xfId="0" applyFont="1" applyFill="1" applyBorder="1" applyAlignment="1">
      <alignment horizontal="center" vertical="center"/>
    </xf>
    <xf numFmtId="0" fontId="7" fillId="7" borderId="0" xfId="0" applyFont="1" applyFill="1" applyBorder="1"/>
    <xf numFmtId="0" fontId="22" fillId="7" borderId="0" xfId="0" applyFont="1" applyFill="1" applyBorder="1"/>
    <xf numFmtId="0" fontId="22" fillId="7" borderId="0" xfId="0" applyFont="1" applyFill="1" applyBorder="1" applyAlignment="1">
      <alignment horizontal="center" vertical="center"/>
    </xf>
    <xf numFmtId="0" fontId="7" fillId="7" borderId="0" xfId="0" applyFont="1" applyFill="1"/>
    <xf numFmtId="0" fontId="0" fillId="7" borderId="9" xfId="0" applyFill="1" applyBorder="1"/>
    <xf numFmtId="0" fontId="32" fillId="7" borderId="9" xfId="0" applyFont="1" applyFill="1" applyBorder="1" applyAlignment="1">
      <alignment horizontal="center"/>
    </xf>
    <xf numFmtId="0" fontId="1" fillId="7" borderId="9" xfId="0" applyFont="1" applyFill="1" applyBorder="1"/>
    <xf numFmtId="0" fontId="9" fillId="7" borderId="9" xfId="0" applyFont="1" applyFill="1" applyBorder="1"/>
    <xf numFmtId="164" fontId="14" fillId="7" borderId="9" xfId="0" applyNumberFormat="1" applyFont="1" applyFill="1" applyBorder="1" applyAlignment="1">
      <alignment horizontal="center" vertical="top"/>
    </xf>
    <xf numFmtId="164" fontId="14" fillId="7" borderId="9" xfId="0" applyNumberFormat="1" applyFont="1" applyFill="1" applyBorder="1" applyAlignment="1">
      <alignment horizontal="right" vertical="top"/>
    </xf>
    <xf numFmtId="0" fontId="14" fillId="7" borderId="0" xfId="0" applyFont="1" applyFill="1" applyBorder="1" applyAlignment="1">
      <alignment horizontal="center" vertical="center"/>
    </xf>
    <xf numFmtId="0" fontId="44" fillId="7" borderId="0" xfId="0" applyFont="1" applyFill="1" applyBorder="1" applyAlignment="1">
      <alignment horizontal="center" vertical="center" wrapText="1"/>
    </xf>
    <xf numFmtId="0" fontId="7" fillId="7" borderId="9" xfId="0" applyFont="1" applyFill="1" applyBorder="1" applyAlignment="1">
      <alignment horizontal="left" vertical="top"/>
    </xf>
    <xf numFmtId="0" fontId="45" fillId="7" borderId="9" xfId="0" applyFont="1" applyFill="1" applyBorder="1" applyAlignment="1">
      <alignment horizontal="justify" vertical="top" wrapText="1"/>
    </xf>
    <xf numFmtId="0" fontId="1" fillId="7" borderId="9" xfId="0" applyFont="1" applyFill="1" applyBorder="1" applyAlignment="1">
      <alignment horizontal="center" vertical="top"/>
    </xf>
    <xf numFmtId="4" fontId="9" fillId="7" borderId="9" xfId="0" applyNumberFormat="1" applyFont="1" applyFill="1" applyBorder="1" applyAlignment="1">
      <alignment horizontal="center" vertical="top"/>
    </xf>
    <xf numFmtId="164" fontId="7" fillId="7" borderId="9" xfId="0" applyNumberFormat="1" applyFont="1" applyFill="1" applyBorder="1" applyAlignment="1">
      <alignment horizontal="center" vertical="top"/>
    </xf>
    <xf numFmtId="164" fontId="9" fillId="7" borderId="9" xfId="0" applyNumberFormat="1" applyFont="1" applyFill="1" applyBorder="1" applyAlignment="1">
      <alignment horizontal="right" vertical="top"/>
    </xf>
    <xf numFmtId="0" fontId="7" fillId="7" borderId="9" xfId="0" applyFont="1" applyFill="1" applyBorder="1" applyAlignment="1">
      <alignment horizontal="justify"/>
    </xf>
    <xf numFmtId="0" fontId="7" fillId="7" borderId="9" xfId="0" applyFont="1" applyFill="1" applyBorder="1" applyAlignment="1">
      <alignment horizontal="justify" vertical="top"/>
    </xf>
    <xf numFmtId="164" fontId="9" fillId="7" borderId="9" xfId="0" applyNumberFormat="1" applyFont="1" applyFill="1" applyBorder="1" applyAlignment="1">
      <alignment horizontal="center" vertical="top" wrapText="1"/>
    </xf>
    <xf numFmtId="0" fontId="7" fillId="7" borderId="15" xfId="0" applyFont="1" applyFill="1" applyBorder="1" applyAlignment="1">
      <alignment horizontal="justify"/>
    </xf>
    <xf numFmtId="0" fontId="1" fillId="7" borderId="15" xfId="0" applyFont="1" applyFill="1" applyBorder="1" applyAlignment="1">
      <alignment horizontal="center" vertical="top"/>
    </xf>
    <xf numFmtId="4" fontId="9" fillId="7" borderId="15" xfId="0" applyNumberFormat="1" applyFont="1" applyFill="1" applyBorder="1" applyAlignment="1">
      <alignment horizontal="center" vertical="top"/>
    </xf>
    <xf numFmtId="164" fontId="9" fillId="7" borderId="16" xfId="0" applyNumberFormat="1" applyFont="1" applyFill="1" applyBorder="1" applyAlignment="1">
      <alignment horizontal="center" vertical="top" wrapText="1"/>
    </xf>
    <xf numFmtId="0" fontId="7" fillId="7" borderId="17" xfId="0" applyFont="1" applyFill="1" applyBorder="1" applyAlignment="1">
      <alignment horizontal="left" vertical="top"/>
    </xf>
    <xf numFmtId="0" fontId="32" fillId="7" borderId="17" xfId="0" applyFont="1" applyFill="1" applyBorder="1" applyAlignment="1">
      <alignment horizontal="center"/>
    </xf>
    <xf numFmtId="4" fontId="47" fillId="7" borderId="17" xfId="0" applyNumberFormat="1" applyFont="1" applyFill="1" applyBorder="1" applyAlignment="1">
      <alignment horizontal="right" vertical="center"/>
    </xf>
    <xf numFmtId="0" fontId="1" fillId="7" borderId="18" xfId="0" applyFont="1" applyFill="1" applyBorder="1" applyAlignment="1">
      <alignment horizontal="left" vertical="top"/>
    </xf>
    <xf numFmtId="0" fontId="32" fillId="7" borderId="18" xfId="0" applyFont="1" applyFill="1" applyBorder="1" applyAlignment="1">
      <alignment horizontal="center"/>
    </xf>
    <xf numFmtId="0" fontId="1" fillId="7" borderId="18" xfId="0" applyFont="1" applyFill="1" applyBorder="1"/>
    <xf numFmtId="2" fontId="9" fillId="7" borderId="18" xfId="0" applyNumberFormat="1" applyFont="1" applyFill="1" applyBorder="1" applyAlignment="1">
      <alignment horizontal="center" vertical="center"/>
    </xf>
    <xf numFmtId="4" fontId="9" fillId="7" borderId="18" xfId="0" applyNumberFormat="1" applyFont="1" applyFill="1" applyBorder="1" applyAlignment="1">
      <alignment horizontal="center" vertical="center"/>
    </xf>
    <xf numFmtId="4" fontId="0" fillId="7" borderId="18" xfId="0" applyNumberFormat="1" applyFill="1" applyBorder="1" applyAlignment="1">
      <alignment horizontal="center" vertical="center"/>
    </xf>
    <xf numFmtId="0" fontId="7" fillId="7" borderId="9" xfId="0" applyFont="1" applyFill="1" applyBorder="1" applyAlignment="1">
      <alignment horizontal="justify" vertical="top" wrapText="1"/>
    </xf>
    <xf numFmtId="2" fontId="9" fillId="7" borderId="9" xfId="0" applyNumberFormat="1" applyFont="1" applyFill="1" applyBorder="1" applyAlignment="1">
      <alignment horizontal="center" vertical="top"/>
    </xf>
    <xf numFmtId="164" fontId="0" fillId="7" borderId="9" xfId="0" applyNumberFormat="1" applyFill="1" applyBorder="1" applyAlignment="1">
      <alignment horizontal="right" vertical="top"/>
    </xf>
    <xf numFmtId="0" fontId="7" fillId="7" borderId="9" xfId="0" applyNumberFormat="1" applyFont="1" applyFill="1" applyBorder="1" applyAlignment="1">
      <alignment horizontal="justify" vertical="top" wrapText="1"/>
    </xf>
    <xf numFmtId="164" fontId="9" fillId="7" borderId="9" xfId="0" applyNumberFormat="1" applyFont="1" applyFill="1" applyBorder="1" applyAlignment="1">
      <alignment horizontal="center" vertical="top"/>
    </xf>
    <xf numFmtId="0" fontId="8" fillId="7" borderId="9" xfId="0" applyFont="1" applyFill="1" applyBorder="1" applyAlignment="1">
      <alignment horizontal="justify" vertical="top" wrapText="1"/>
    </xf>
    <xf numFmtId="0" fontId="13" fillId="7" borderId="9" xfId="0" applyFont="1" applyFill="1" applyBorder="1" applyAlignment="1">
      <alignment horizontal="center" vertical="top"/>
    </xf>
    <xf numFmtId="4" fontId="13" fillId="7" borderId="9" xfId="0" applyNumberFormat="1" applyFont="1" applyFill="1" applyBorder="1" applyAlignment="1">
      <alignment horizontal="center" vertical="top"/>
    </xf>
    <xf numFmtId="49" fontId="49" fillId="7" borderId="16" xfId="0" applyNumberFormat="1" applyFont="1" applyFill="1" applyBorder="1" applyAlignment="1">
      <alignment horizontal="left" vertical="top"/>
    </xf>
    <xf numFmtId="0" fontId="14" fillId="7" borderId="16" xfId="0" applyFont="1" applyFill="1" applyBorder="1" applyAlignment="1">
      <alignment horizontal="center" vertical="top"/>
    </xf>
    <xf numFmtId="4" fontId="14" fillId="7" borderId="16" xfId="0" applyNumberFormat="1" applyFont="1" applyFill="1" applyBorder="1" applyAlignment="1">
      <alignment horizontal="center" vertical="top"/>
    </xf>
    <xf numFmtId="164" fontId="14" fillId="7" borderId="16" xfId="0" applyNumberFormat="1" applyFont="1" applyFill="1" applyBorder="1" applyAlignment="1">
      <alignment horizontal="center" vertical="top"/>
    </xf>
    <xf numFmtId="164" fontId="14" fillId="7" borderId="16" xfId="0" applyNumberFormat="1" applyFont="1" applyFill="1" applyBorder="1" applyAlignment="1">
      <alignment horizontal="right" vertical="top"/>
    </xf>
    <xf numFmtId="0" fontId="14" fillId="7" borderId="0" xfId="0" applyFont="1" applyFill="1" applyBorder="1" applyAlignment="1">
      <alignment horizontal="center" vertical="top"/>
    </xf>
    <xf numFmtId="4" fontId="14" fillId="7" borderId="0" xfId="0" applyNumberFormat="1" applyFont="1" applyFill="1" applyBorder="1" applyAlignment="1">
      <alignment horizontal="center" vertical="top"/>
    </xf>
    <xf numFmtId="164" fontId="14" fillId="7" borderId="0" xfId="0" applyNumberFormat="1" applyFont="1" applyFill="1" applyBorder="1" applyAlignment="1">
      <alignment horizontal="center" vertical="top"/>
    </xf>
    <xf numFmtId="164" fontId="14" fillId="7" borderId="0" xfId="0" applyNumberFormat="1" applyFont="1" applyFill="1" applyBorder="1" applyAlignment="1">
      <alignment horizontal="right" vertical="top"/>
    </xf>
    <xf numFmtId="0" fontId="50" fillId="7" borderId="0" xfId="2" applyFont="1" applyFill="1" applyBorder="1" applyAlignment="1">
      <alignment horizontal="center" vertical="center"/>
    </xf>
    <xf numFmtId="0" fontId="13" fillId="7" borderId="9" xfId="0" applyFont="1" applyFill="1" applyBorder="1" applyAlignment="1">
      <alignment horizontal="justify" vertical="top"/>
    </xf>
    <xf numFmtId="4" fontId="1" fillId="7" borderId="9" xfId="0" applyNumberFormat="1" applyFont="1" applyFill="1" applyBorder="1" applyAlignment="1">
      <alignment horizontal="center" vertical="top"/>
    </xf>
    <xf numFmtId="0" fontId="13" fillId="7" borderId="9" xfId="0" applyFont="1" applyFill="1" applyBorder="1" applyAlignment="1">
      <alignment horizontal="justify" vertical="top" wrapText="1"/>
    </xf>
    <xf numFmtId="0" fontId="7" fillId="7" borderId="9" xfId="0" applyFont="1" applyFill="1" applyBorder="1" applyAlignment="1">
      <alignment horizontal="center" vertical="top"/>
    </xf>
    <xf numFmtId="4" fontId="7" fillId="7" borderId="9" xfId="0" applyNumberFormat="1" applyFont="1" applyFill="1" applyBorder="1" applyAlignment="1">
      <alignment horizontal="center" vertical="top"/>
    </xf>
    <xf numFmtId="0" fontId="9" fillId="7" borderId="0" xfId="0" applyFont="1" applyFill="1" applyBorder="1"/>
    <xf numFmtId="0" fontId="18" fillId="7" borderId="0" xfId="0" applyFont="1" applyFill="1" applyBorder="1"/>
    <xf numFmtId="0" fontId="22" fillId="7" borderId="0" xfId="0" applyFont="1" applyFill="1" applyBorder="1" applyAlignment="1">
      <alignment horizontal="center" vertical="top"/>
    </xf>
    <xf numFmtId="0" fontId="9" fillId="7" borderId="0" xfId="0" applyFont="1" applyFill="1"/>
    <xf numFmtId="0" fontId="7" fillId="7" borderId="9" xfId="0" applyFont="1" applyFill="1" applyBorder="1" applyAlignment="1">
      <alignment horizontal="justify" vertical="center"/>
    </xf>
    <xf numFmtId="0" fontId="0" fillId="7" borderId="9" xfId="0" applyFill="1" applyBorder="1" applyAlignment="1">
      <alignment horizontal="center" vertical="top"/>
    </xf>
    <xf numFmtId="164" fontId="47" fillId="7" borderId="0" xfId="0" applyNumberFormat="1" applyFont="1" applyFill="1" applyBorder="1" applyAlignment="1">
      <alignment horizontal="right" vertical="top"/>
    </xf>
    <xf numFmtId="0" fontId="0" fillId="7" borderId="9" xfId="0" applyFont="1" applyFill="1" applyBorder="1" applyAlignment="1">
      <alignment horizontal="center" vertical="top"/>
    </xf>
    <xf numFmtId="0" fontId="0" fillId="7" borderId="0" xfId="0" applyFont="1" applyFill="1" applyBorder="1"/>
    <xf numFmtId="0" fontId="0" fillId="7" borderId="0" xfId="0" applyFont="1" applyFill="1" applyBorder="1" applyAlignment="1"/>
    <xf numFmtId="0" fontId="0" fillId="7" borderId="0" xfId="0" applyFont="1" applyFill="1"/>
    <xf numFmtId="0" fontId="0" fillId="7" borderId="0" xfId="0" applyFill="1" applyBorder="1"/>
    <xf numFmtId="0" fontId="1" fillId="7" borderId="9" xfId="0" applyFont="1" applyFill="1" applyBorder="1" applyAlignment="1">
      <alignment horizontal="left" vertical="top"/>
    </xf>
    <xf numFmtId="0" fontId="9" fillId="7" borderId="9" xfId="0" applyFont="1" applyFill="1" applyBorder="1" applyAlignment="1">
      <alignment horizontal="center" vertical="top"/>
    </xf>
    <xf numFmtId="4" fontId="9" fillId="7" borderId="19" xfId="0" applyNumberFormat="1" applyFont="1" applyFill="1" applyBorder="1" applyAlignment="1">
      <alignment horizontal="center" vertical="top"/>
    </xf>
    <xf numFmtId="164" fontId="1" fillId="7" borderId="15" xfId="0" applyNumberFormat="1" applyFont="1" applyFill="1" applyBorder="1" applyAlignment="1">
      <alignment horizontal="center" vertical="top"/>
    </xf>
    <xf numFmtId="164" fontId="1" fillId="7" borderId="0" xfId="0" applyNumberFormat="1" applyFont="1" applyFill="1" applyBorder="1" applyAlignment="1">
      <alignment horizontal="center" vertical="top"/>
    </xf>
    <xf numFmtId="0" fontId="1" fillId="7" borderId="0" xfId="0" applyFont="1" applyFill="1" applyBorder="1"/>
    <xf numFmtId="2" fontId="0" fillId="7" borderId="9" xfId="0" applyNumberFormat="1" applyFill="1" applyBorder="1" applyAlignment="1">
      <alignment horizontal="center" vertical="top"/>
    </xf>
    <xf numFmtId="0" fontId="0" fillId="7" borderId="9" xfId="0" applyFill="1" applyBorder="1" applyAlignment="1">
      <alignment horizontal="center" vertical="center"/>
    </xf>
    <xf numFmtId="2" fontId="9" fillId="7" borderId="9" xfId="0" applyNumberFormat="1" applyFont="1" applyFill="1" applyBorder="1" applyAlignment="1">
      <alignment horizontal="center" vertical="center"/>
    </xf>
    <xf numFmtId="4" fontId="1" fillId="7" borderId="9" xfId="0" applyNumberFormat="1" applyFont="1" applyFill="1" applyBorder="1" applyAlignment="1">
      <alignment horizontal="center" vertical="center" wrapText="1"/>
    </xf>
    <xf numFmtId="4" fontId="1" fillId="7" borderId="9" xfId="0" applyNumberFormat="1" applyFont="1" applyFill="1" applyBorder="1" applyAlignment="1">
      <alignment horizontal="right" vertical="center"/>
    </xf>
    <xf numFmtId="164" fontId="9" fillId="7" borderId="20" xfId="0" applyNumberFormat="1" applyFont="1" applyFill="1" applyBorder="1" applyAlignment="1">
      <alignment horizontal="center" vertical="top" wrapText="1"/>
    </xf>
    <xf numFmtId="0" fontId="7" fillId="7" borderId="0" xfId="0" applyFont="1" applyFill="1" applyBorder="1" applyAlignment="1">
      <alignment horizontal="justify" vertical="top" wrapText="1"/>
    </xf>
    <xf numFmtId="4" fontId="0" fillId="7" borderId="0" xfId="0" applyNumberFormat="1" applyFill="1" applyBorder="1" applyAlignment="1">
      <alignment vertical="center" wrapText="1"/>
    </xf>
    <xf numFmtId="4" fontId="0" fillId="7" borderId="0" xfId="0" applyNumberFormat="1" applyFill="1" applyBorder="1" applyAlignment="1">
      <alignment horizontal="center" vertical="center"/>
    </xf>
    <xf numFmtId="0" fontId="7" fillId="7" borderId="9" xfId="1" applyFont="1" applyFill="1" applyBorder="1" applyAlignment="1">
      <alignment horizontal="justify" vertical="center" wrapText="1"/>
    </xf>
    <xf numFmtId="0" fontId="8" fillId="7" borderId="9" xfId="0" applyFont="1" applyFill="1" applyBorder="1" applyAlignment="1">
      <alignment horizontal="justify" vertical="top"/>
    </xf>
    <xf numFmtId="2" fontId="0" fillId="7" borderId="15" xfId="0" applyNumberFormat="1" applyFill="1" applyBorder="1" applyAlignment="1">
      <alignment horizontal="center" vertical="top"/>
    </xf>
    <xf numFmtId="4" fontId="9" fillId="7" borderId="0" xfId="0" applyNumberFormat="1" applyFont="1" applyFill="1" applyBorder="1" applyAlignment="1">
      <alignment horizontal="center" vertical="center"/>
    </xf>
    <xf numFmtId="4" fontId="9" fillId="7" borderId="0" xfId="0" applyNumberFormat="1" applyFont="1" applyFill="1"/>
    <xf numFmtId="44" fontId="52" fillId="7" borderId="21" xfId="5" applyFont="1" applyFill="1" applyBorder="1" applyAlignment="1">
      <alignment vertical="top"/>
    </xf>
    <xf numFmtId="164" fontId="1" fillId="7" borderId="9" xfId="0" applyNumberFormat="1" applyFont="1" applyFill="1" applyBorder="1" applyAlignment="1">
      <alignment horizontal="center" vertical="top" wrapText="1"/>
    </xf>
    <xf numFmtId="0" fontId="32" fillId="7" borderId="9" xfId="0" applyFont="1" applyFill="1" applyBorder="1" applyAlignment="1">
      <alignment horizontal="center" wrapText="1"/>
    </xf>
    <xf numFmtId="49" fontId="13" fillId="7" borderId="9" xfId="0" applyNumberFormat="1" applyFont="1" applyFill="1" applyBorder="1" applyAlignment="1">
      <alignment vertical="top"/>
    </xf>
    <xf numFmtId="164" fontId="13" fillId="7" borderId="9" xfId="0" applyNumberFormat="1" applyFont="1" applyFill="1" applyBorder="1" applyAlignment="1">
      <alignment horizontal="center" vertical="top"/>
    </xf>
    <xf numFmtId="164" fontId="13" fillId="7" borderId="9" xfId="0" applyNumberFormat="1" applyFont="1" applyFill="1" applyBorder="1" applyAlignment="1">
      <alignment horizontal="right" vertical="top"/>
    </xf>
    <xf numFmtId="0" fontId="13" fillId="7" borderId="0" xfId="2" applyFont="1" applyFill="1" applyBorder="1" applyAlignment="1">
      <alignment horizontal="justify" vertical="top"/>
    </xf>
    <xf numFmtId="0" fontId="13" fillId="7" borderId="0" xfId="3" applyFont="1" applyFill="1" applyBorder="1" applyAlignment="1">
      <alignment horizontal="center" vertical="top"/>
    </xf>
    <xf numFmtId="0" fontId="7" fillId="7" borderId="9" xfId="1" applyFont="1" applyFill="1" applyBorder="1" applyAlignment="1">
      <alignment horizontal="justify" vertical="top"/>
    </xf>
    <xf numFmtId="2" fontId="13" fillId="7" borderId="9" xfId="0" applyNumberFormat="1" applyFont="1" applyFill="1" applyBorder="1" applyAlignment="1">
      <alignment horizontal="center" vertical="top"/>
    </xf>
    <xf numFmtId="4" fontId="1" fillId="7" borderId="9" xfId="0" applyNumberFormat="1" applyFont="1" applyFill="1" applyBorder="1" applyAlignment="1">
      <alignment horizontal="center" vertical="top" wrapText="1"/>
    </xf>
    <xf numFmtId="0" fontId="7" fillId="7" borderId="9" xfId="1" applyFont="1" applyFill="1" applyBorder="1" applyAlignment="1">
      <alignment horizontal="center" vertical="top"/>
    </xf>
    <xf numFmtId="4" fontId="7" fillId="7" borderId="9" xfId="1" applyNumberFormat="1" applyFont="1" applyFill="1" applyBorder="1" applyAlignment="1">
      <alignment horizontal="center" vertical="top"/>
    </xf>
    <xf numFmtId="164" fontId="7" fillId="7" borderId="9" xfId="1" applyNumberFormat="1" applyFont="1" applyFill="1" applyBorder="1" applyAlignment="1">
      <alignment horizontal="center" vertical="top"/>
    </xf>
    <xf numFmtId="0" fontId="7" fillId="7" borderId="9" xfId="0" applyFont="1" applyFill="1" applyBorder="1" applyAlignment="1">
      <alignment horizontal="justify" vertical="center" wrapText="1"/>
    </xf>
    <xf numFmtId="49" fontId="7" fillId="7" borderId="9" xfId="0" applyNumberFormat="1" applyFont="1" applyFill="1" applyBorder="1" applyAlignment="1">
      <alignment vertical="top"/>
    </xf>
    <xf numFmtId="0" fontId="7" fillId="7" borderId="15" xfId="0" applyFont="1" applyFill="1" applyBorder="1" applyAlignment="1">
      <alignment horizontal="justify" vertical="top" wrapText="1"/>
    </xf>
    <xf numFmtId="2" fontId="9" fillId="7" borderId="15" xfId="0" applyNumberFormat="1" applyFont="1" applyFill="1" applyBorder="1" applyAlignment="1">
      <alignment horizontal="center" vertical="top"/>
    </xf>
    <xf numFmtId="0" fontId="9" fillId="7" borderId="9" xfId="0" applyFont="1" applyFill="1" applyBorder="1" applyAlignment="1">
      <alignment horizontal="left" vertical="top"/>
    </xf>
    <xf numFmtId="49" fontId="13" fillId="7" borderId="9" xfId="1" applyNumberFormat="1" applyFont="1" applyFill="1" applyBorder="1" applyAlignment="1">
      <alignment vertical="top"/>
    </xf>
    <xf numFmtId="0" fontId="13" fillId="7" borderId="9" xfId="1" applyFont="1" applyFill="1" applyBorder="1" applyAlignment="1">
      <alignment horizontal="justify" vertical="top"/>
    </xf>
    <xf numFmtId="0" fontId="13" fillId="7" borderId="9" xfId="1" applyFont="1" applyFill="1" applyBorder="1" applyAlignment="1">
      <alignment horizontal="center" vertical="top"/>
    </xf>
    <xf numFmtId="4" fontId="13" fillId="7" borderId="9" xfId="1" applyNumberFormat="1" applyFont="1" applyFill="1" applyBorder="1" applyAlignment="1">
      <alignment horizontal="center" vertical="top"/>
    </xf>
    <xf numFmtId="164" fontId="13" fillId="7" borderId="9" xfId="1" applyNumberFormat="1" applyFont="1" applyFill="1" applyBorder="1" applyAlignment="1">
      <alignment horizontal="center" vertical="top"/>
    </xf>
    <xf numFmtId="164" fontId="13" fillId="7" borderId="9" xfId="1" applyNumberFormat="1" applyFont="1" applyFill="1" applyBorder="1" applyAlignment="1">
      <alignment horizontal="right" vertical="top"/>
    </xf>
    <xf numFmtId="0" fontId="9" fillId="7" borderId="0" xfId="1" applyFont="1" applyFill="1" applyBorder="1"/>
    <xf numFmtId="0" fontId="7" fillId="7" borderId="0" xfId="1" applyFont="1" applyFill="1" applyBorder="1" applyAlignment="1">
      <alignment horizontal="center" vertical="top"/>
    </xf>
    <xf numFmtId="0" fontId="9" fillId="7" borderId="0" xfId="1" applyFont="1" applyFill="1"/>
    <xf numFmtId="0" fontId="53" fillId="7" borderId="0" xfId="0" applyFont="1" applyFill="1" applyBorder="1" applyAlignment="1">
      <alignment horizontal="center" vertical="center"/>
    </xf>
    <xf numFmtId="0" fontId="53" fillId="7" borderId="0" xfId="0" applyFont="1" applyFill="1" applyBorder="1" applyAlignment="1">
      <alignment horizontal="center" vertical="top"/>
    </xf>
    <xf numFmtId="0" fontId="7" fillId="7" borderId="0" xfId="1" applyFont="1" applyFill="1" applyBorder="1" applyAlignment="1">
      <alignment vertical="center" wrapText="1"/>
    </xf>
    <xf numFmtId="0" fontId="7" fillId="7" borderId="0" xfId="0" applyFont="1" applyFill="1" applyBorder="1" applyAlignment="1">
      <alignment horizontal="center" vertical="top"/>
    </xf>
    <xf numFmtId="49" fontId="37" fillId="7" borderId="14" xfId="0" applyNumberFormat="1" applyFont="1" applyFill="1" applyBorder="1" applyAlignment="1">
      <alignment vertical="top"/>
    </xf>
    <xf numFmtId="0" fontId="32" fillId="7" borderId="14" xfId="0" applyFont="1" applyFill="1" applyBorder="1" applyAlignment="1">
      <alignment horizontal="center" vertical="center"/>
    </xf>
    <xf numFmtId="0" fontId="6" fillId="7" borderId="14" xfId="0" applyFont="1" applyFill="1" applyBorder="1" applyAlignment="1">
      <alignment horizontal="center" vertical="top"/>
    </xf>
    <xf numFmtId="4" fontId="8" fillId="7" borderId="14" xfId="0" applyNumberFormat="1" applyFont="1" applyFill="1" applyBorder="1" applyAlignment="1">
      <alignment horizontal="center" vertical="top"/>
    </xf>
    <xf numFmtId="164" fontId="10" fillId="7" borderId="14" xfId="0" applyNumberFormat="1" applyFont="1" applyFill="1" applyBorder="1" applyAlignment="1">
      <alignment horizontal="center" vertical="top"/>
    </xf>
    <xf numFmtId="164" fontId="10" fillId="7" borderId="14" xfId="0" applyNumberFormat="1" applyFont="1" applyFill="1" applyBorder="1" applyAlignment="1">
      <alignment horizontal="right" vertical="top"/>
    </xf>
    <xf numFmtId="49" fontId="38" fillId="7" borderId="9" xfId="0" applyNumberFormat="1" applyFont="1" applyFill="1" applyBorder="1" applyAlignment="1">
      <alignment vertical="top"/>
    </xf>
    <xf numFmtId="164" fontId="10" fillId="7" borderId="9" xfId="0" applyNumberFormat="1" applyFont="1" applyFill="1" applyBorder="1" applyAlignment="1">
      <alignment horizontal="center" vertical="top"/>
    </xf>
    <xf numFmtId="164" fontId="10" fillId="7" borderId="9" xfId="0" applyNumberFormat="1" applyFont="1" applyFill="1" applyBorder="1" applyAlignment="1">
      <alignment horizontal="right" vertical="top"/>
    </xf>
    <xf numFmtId="164" fontId="7" fillId="7" borderId="9" xfId="0" applyNumberFormat="1" applyFont="1" applyFill="1" applyBorder="1" applyAlignment="1">
      <alignment horizontal="right" vertical="top"/>
    </xf>
    <xf numFmtId="0" fontId="27" fillId="7" borderId="0" xfId="0" applyFont="1" applyFill="1" applyBorder="1"/>
    <xf numFmtId="0" fontId="28" fillId="7" borderId="0" xfId="0" applyFont="1" applyFill="1" applyBorder="1" applyAlignment="1"/>
    <xf numFmtId="0" fontId="29" fillId="7" borderId="0" xfId="0" applyFont="1" applyFill="1" applyBorder="1" applyAlignment="1"/>
    <xf numFmtId="164" fontId="26" fillId="7" borderId="9" xfId="0" applyNumberFormat="1" applyFont="1" applyFill="1" applyBorder="1" applyAlignment="1">
      <alignment horizontal="center" vertical="top"/>
    </xf>
    <xf numFmtId="0" fontId="9" fillId="7" borderId="0" xfId="0" applyFont="1" applyFill="1" applyBorder="1" applyAlignment="1">
      <alignment horizontal="center"/>
    </xf>
    <xf numFmtId="0" fontId="38" fillId="7" borderId="0" xfId="0" applyFont="1" applyFill="1"/>
    <xf numFmtId="4" fontId="7" fillId="7" borderId="0" xfId="0" applyNumberFormat="1" applyFont="1" applyFill="1"/>
    <xf numFmtId="0" fontId="18" fillId="7" borderId="0" xfId="0" applyFont="1" applyFill="1" applyAlignment="1">
      <alignment horizontal="center" vertical="center"/>
    </xf>
    <xf numFmtId="0" fontId="19" fillId="7" borderId="0" xfId="0" applyFont="1" applyFill="1" applyAlignment="1">
      <alignment horizontal="center" vertical="center"/>
    </xf>
    <xf numFmtId="0" fontId="4" fillId="0" borderId="0" xfId="1" applyFont="1" applyBorder="1" applyAlignment="1">
      <alignment horizontal="center" wrapText="1"/>
    </xf>
    <xf numFmtId="0" fontId="4" fillId="0" borderId="0" xfId="1" applyFont="1" applyBorder="1" applyAlignment="1">
      <alignment horizontal="center" vertical="center"/>
    </xf>
    <xf numFmtId="0" fontId="40" fillId="0" borderId="0" xfId="1" applyNumberFormat="1" applyFont="1" applyBorder="1" applyAlignment="1">
      <alignment horizontal="center" vertical="top"/>
    </xf>
    <xf numFmtId="0" fontId="41" fillId="0" borderId="0" xfId="1" applyFont="1" applyBorder="1" applyAlignment="1">
      <alignment horizontal="center" vertical="center"/>
    </xf>
    <xf numFmtId="0" fontId="2" fillId="0" borderId="0" xfId="1" applyFont="1" applyBorder="1" applyAlignment="1">
      <alignment horizontal="center" vertical="center" wrapText="1"/>
    </xf>
    <xf numFmtId="0" fontId="31" fillId="0" borderId="0" xfId="1" applyFont="1" applyBorder="1" applyAlignment="1">
      <alignment horizontal="center" vertical="center" wrapText="1"/>
    </xf>
    <xf numFmtId="0" fontId="1" fillId="7" borderId="17" xfId="0" applyFont="1" applyFill="1" applyBorder="1" applyAlignment="1">
      <alignment horizontal="right" vertical="center"/>
    </xf>
    <xf numFmtId="0" fontId="0" fillId="7" borderId="22" xfId="0" applyFill="1" applyBorder="1" applyAlignment="1">
      <alignment horizontal="center" vertical="top" wrapText="1"/>
    </xf>
    <xf numFmtId="0" fontId="0" fillId="7" borderId="0" xfId="0" applyFill="1" applyBorder="1" applyAlignment="1">
      <alignment horizontal="center" vertical="top" wrapText="1"/>
    </xf>
    <xf numFmtId="0" fontId="1" fillId="7" borderId="23" xfId="0" applyFont="1" applyFill="1" applyBorder="1" applyAlignment="1">
      <alignment horizontal="right" vertical="center"/>
    </xf>
    <xf numFmtId="0" fontId="1" fillId="7" borderId="12" xfId="0" applyFont="1" applyFill="1" applyBorder="1" applyAlignment="1">
      <alignment horizontal="right" vertical="center"/>
    </xf>
    <xf numFmtId="0" fontId="1" fillId="7" borderId="24" xfId="0" applyFont="1" applyFill="1" applyBorder="1" applyAlignment="1">
      <alignment horizontal="right" vertical="center"/>
    </xf>
    <xf numFmtId="49" fontId="14" fillId="7" borderId="12" xfId="0" applyNumberFormat="1" applyFont="1" applyFill="1" applyBorder="1" applyAlignment="1">
      <alignment horizontal="left" vertical="center" wrapText="1"/>
    </xf>
    <xf numFmtId="0" fontId="42" fillId="7" borderId="4" xfId="0" applyFont="1" applyFill="1" applyBorder="1" applyAlignment="1">
      <alignment horizontal="center" vertical="center"/>
    </xf>
    <xf numFmtId="0" fontId="42" fillId="7" borderId="7" xfId="0" applyFont="1" applyFill="1" applyBorder="1" applyAlignment="1">
      <alignment horizontal="center" vertical="center"/>
    </xf>
    <xf numFmtId="0" fontId="33" fillId="7" borderId="0" xfId="0" applyFont="1" applyFill="1" applyAlignment="1">
      <alignment horizontal="center" vertical="center"/>
    </xf>
    <xf numFmtId="0" fontId="33" fillId="7" borderId="1" xfId="0" applyFont="1" applyFill="1" applyBorder="1" applyAlignment="1">
      <alignment horizontal="center" vertical="center"/>
    </xf>
    <xf numFmtId="0" fontId="39" fillId="7" borderId="3" xfId="0" applyFont="1" applyFill="1" applyBorder="1" applyAlignment="1">
      <alignment horizontal="center" vertical="center"/>
    </xf>
    <xf numFmtId="0" fontId="39" fillId="7" borderId="10" xfId="0" applyFont="1" applyFill="1" applyBorder="1" applyAlignment="1">
      <alignment horizontal="center" vertical="center"/>
    </xf>
    <xf numFmtId="0" fontId="30" fillId="7" borderId="0" xfId="0" applyFont="1" applyFill="1" applyAlignment="1">
      <alignment horizontal="center"/>
    </xf>
    <xf numFmtId="0" fontId="30" fillId="7" borderId="1" xfId="0" applyFont="1" applyFill="1" applyBorder="1" applyAlignment="1">
      <alignment horizontal="center"/>
    </xf>
    <xf numFmtId="0" fontId="30" fillId="7" borderId="0" xfId="0" applyFont="1" applyFill="1" applyAlignment="1">
      <alignment horizontal="center" vertical="top"/>
    </xf>
    <xf numFmtId="0" fontId="30" fillId="7" borderId="1" xfId="0" applyFont="1" applyFill="1" applyBorder="1" applyAlignment="1">
      <alignment horizontal="center" vertical="top"/>
    </xf>
  </cellXfs>
  <cellStyles count="7">
    <cellStyle name="Moneda" xfId="5" builtinId="4"/>
    <cellStyle name="Normal" xfId="0" builtinId="0"/>
    <cellStyle name="Normal 2" xfId="1"/>
    <cellStyle name="Normal 3" xfId="2"/>
    <cellStyle name="Normal 4" xfId="4"/>
    <cellStyle name="Normal 5" xfId="3"/>
    <cellStyle name="Porcentual_$632856496438740336"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08000"/>
      <color rgb="FF948B54"/>
      <color rgb="FF00FF00"/>
      <color rgb="FFFFFF00"/>
      <color rgb="FF9999FF"/>
      <color rgb="FF0000BC"/>
      <color rgb="FF000012"/>
      <color rgb="FF2F1FA7"/>
      <color rgb="FFEFF1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384769</xdr:colOff>
      <xdr:row>38</xdr:row>
      <xdr:rowOff>112633</xdr:rowOff>
    </xdr:from>
    <xdr:to>
      <xdr:col>9</xdr:col>
      <xdr:colOff>263674</xdr:colOff>
      <xdr:row>47</xdr:row>
      <xdr:rowOff>59308</xdr:rowOff>
    </xdr:to>
    <xdr:sp macro="" textlink="">
      <xdr:nvSpPr>
        <xdr:cNvPr id="2" name="1 Rectángulo"/>
        <xdr:cNvSpPr/>
      </xdr:nvSpPr>
      <xdr:spPr>
        <a:xfrm>
          <a:off x="994369" y="6265783"/>
          <a:ext cx="4755705" cy="1404000"/>
        </a:xfrm>
        <a:prstGeom prst="rect">
          <a:avLst/>
        </a:prstGeom>
        <a:noFill/>
        <a:ln>
          <a:solidFill>
            <a:srgbClr val="425284"/>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twoCellAnchor>
    <xdr:from>
      <xdr:col>0</xdr:col>
      <xdr:colOff>263525</xdr:colOff>
      <xdr:row>2</xdr:row>
      <xdr:rowOff>34022</xdr:rowOff>
    </xdr:from>
    <xdr:to>
      <xdr:col>0</xdr:col>
      <xdr:colOff>407525</xdr:colOff>
      <xdr:row>51</xdr:row>
      <xdr:rowOff>25022</xdr:rowOff>
    </xdr:to>
    <xdr:sp macro="" textlink="">
      <xdr:nvSpPr>
        <xdr:cNvPr id="3" name="2 Rectángulo"/>
        <xdr:cNvSpPr/>
      </xdr:nvSpPr>
      <xdr:spPr>
        <a:xfrm>
          <a:off x="263525" y="357872"/>
          <a:ext cx="144000" cy="7925325"/>
        </a:xfrm>
        <a:prstGeom prst="rect">
          <a:avLst/>
        </a:prstGeom>
        <a:solidFill>
          <a:srgbClr val="425284"/>
        </a:solidFill>
        <a:ln>
          <a:solidFill>
            <a:srgbClr val="425284"/>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866775</xdr:colOff>
      <xdr:row>267</xdr:row>
      <xdr:rowOff>0</xdr:rowOff>
    </xdr:from>
    <xdr:to>
      <xdr:col>1</xdr:col>
      <xdr:colOff>868335</xdr:colOff>
      <xdr:row>278</xdr:row>
      <xdr:rowOff>131314</xdr:rowOff>
    </xdr:to>
    <xdr:pic>
      <xdr:nvPicPr>
        <xdr:cNvPr id="11" name="10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0803850"/>
          <a:ext cx="1560" cy="2395278"/>
        </a:xfrm>
        <a:prstGeom prst="rect">
          <a:avLst/>
        </a:prstGeom>
      </xdr:spPr>
    </xdr:pic>
    <xdr:clientData/>
  </xdr:twoCellAnchor>
  <xdr:twoCellAnchor editAs="oneCell">
    <xdr:from>
      <xdr:col>1</xdr:col>
      <xdr:colOff>866775</xdr:colOff>
      <xdr:row>267</xdr:row>
      <xdr:rowOff>0</xdr:rowOff>
    </xdr:from>
    <xdr:to>
      <xdr:col>1</xdr:col>
      <xdr:colOff>868335</xdr:colOff>
      <xdr:row>277</xdr:row>
      <xdr:rowOff>169409</xdr:rowOff>
    </xdr:to>
    <xdr:pic>
      <xdr:nvPicPr>
        <xdr:cNvPr id="20" name="19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2327850"/>
          <a:ext cx="1560" cy="2242878"/>
        </a:xfrm>
        <a:prstGeom prst="rect">
          <a:avLst/>
        </a:prstGeom>
      </xdr:spPr>
    </xdr:pic>
    <xdr:clientData/>
  </xdr:twoCellAnchor>
  <xdr:twoCellAnchor editAs="oneCell">
    <xdr:from>
      <xdr:col>1</xdr:col>
      <xdr:colOff>866775</xdr:colOff>
      <xdr:row>267</xdr:row>
      <xdr:rowOff>0</xdr:rowOff>
    </xdr:from>
    <xdr:to>
      <xdr:col>1</xdr:col>
      <xdr:colOff>868335</xdr:colOff>
      <xdr:row>277</xdr:row>
      <xdr:rowOff>169412</xdr:rowOff>
    </xdr:to>
    <xdr:pic>
      <xdr:nvPicPr>
        <xdr:cNvPr id="21" name="20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3699450"/>
          <a:ext cx="1560" cy="2090478"/>
        </a:xfrm>
        <a:prstGeom prst="rect">
          <a:avLst/>
        </a:prstGeom>
      </xdr:spPr>
    </xdr:pic>
    <xdr:clientData/>
  </xdr:twoCellAnchor>
  <xdr:twoCellAnchor editAs="oneCell">
    <xdr:from>
      <xdr:col>1</xdr:col>
      <xdr:colOff>866775</xdr:colOff>
      <xdr:row>267</xdr:row>
      <xdr:rowOff>0</xdr:rowOff>
    </xdr:from>
    <xdr:to>
      <xdr:col>1</xdr:col>
      <xdr:colOff>868335</xdr:colOff>
      <xdr:row>277</xdr:row>
      <xdr:rowOff>177205</xdr:rowOff>
    </xdr:to>
    <xdr:pic>
      <xdr:nvPicPr>
        <xdr:cNvPr id="22" name="21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4918650"/>
          <a:ext cx="1560" cy="2090478"/>
        </a:xfrm>
        <a:prstGeom prst="rect">
          <a:avLst/>
        </a:prstGeom>
      </xdr:spPr>
    </xdr:pic>
    <xdr:clientData/>
  </xdr:twoCellAnchor>
  <xdr:twoCellAnchor editAs="oneCell">
    <xdr:from>
      <xdr:col>1</xdr:col>
      <xdr:colOff>866775</xdr:colOff>
      <xdr:row>267</xdr:row>
      <xdr:rowOff>0</xdr:rowOff>
    </xdr:from>
    <xdr:to>
      <xdr:col>1</xdr:col>
      <xdr:colOff>868335</xdr:colOff>
      <xdr:row>277</xdr:row>
      <xdr:rowOff>187595</xdr:rowOff>
    </xdr:to>
    <xdr:pic>
      <xdr:nvPicPr>
        <xdr:cNvPr id="25" name="24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4918650"/>
          <a:ext cx="1560" cy="2090478"/>
        </a:xfrm>
        <a:prstGeom prst="rect">
          <a:avLst/>
        </a:prstGeom>
      </xdr:spPr>
    </xdr:pic>
    <xdr:clientData/>
  </xdr:twoCellAnchor>
  <xdr:twoCellAnchor editAs="oneCell">
    <xdr:from>
      <xdr:col>1</xdr:col>
      <xdr:colOff>866775</xdr:colOff>
      <xdr:row>267</xdr:row>
      <xdr:rowOff>0</xdr:rowOff>
    </xdr:from>
    <xdr:to>
      <xdr:col>1</xdr:col>
      <xdr:colOff>868335</xdr:colOff>
      <xdr:row>379</xdr:row>
      <xdr:rowOff>104371</xdr:rowOff>
    </xdr:to>
    <xdr:pic>
      <xdr:nvPicPr>
        <xdr:cNvPr id="26" name="25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6137850"/>
          <a:ext cx="1560" cy="2090478"/>
        </a:xfrm>
        <a:prstGeom prst="rect">
          <a:avLst/>
        </a:prstGeom>
      </xdr:spPr>
    </xdr:pic>
    <xdr:clientData/>
  </xdr:twoCellAnchor>
  <xdr:twoCellAnchor editAs="oneCell">
    <xdr:from>
      <xdr:col>1</xdr:col>
      <xdr:colOff>866775</xdr:colOff>
      <xdr:row>267</xdr:row>
      <xdr:rowOff>0</xdr:rowOff>
    </xdr:from>
    <xdr:to>
      <xdr:col>1</xdr:col>
      <xdr:colOff>868335</xdr:colOff>
      <xdr:row>282</xdr:row>
      <xdr:rowOff>106199</xdr:rowOff>
    </xdr:to>
    <xdr:pic>
      <xdr:nvPicPr>
        <xdr:cNvPr id="27" name="26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7357050"/>
          <a:ext cx="1560" cy="2090478"/>
        </a:xfrm>
        <a:prstGeom prst="rect">
          <a:avLst/>
        </a:prstGeom>
      </xdr:spPr>
    </xdr:pic>
    <xdr:clientData/>
  </xdr:twoCellAnchor>
  <xdr:twoCellAnchor editAs="oneCell">
    <xdr:from>
      <xdr:col>1</xdr:col>
      <xdr:colOff>866775</xdr:colOff>
      <xdr:row>267</xdr:row>
      <xdr:rowOff>0</xdr:rowOff>
    </xdr:from>
    <xdr:to>
      <xdr:col>1</xdr:col>
      <xdr:colOff>868335</xdr:colOff>
      <xdr:row>282</xdr:row>
      <xdr:rowOff>106199</xdr:rowOff>
    </xdr:to>
    <xdr:pic>
      <xdr:nvPicPr>
        <xdr:cNvPr id="28" name="27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41538525"/>
          <a:ext cx="1560" cy="2090478"/>
        </a:xfrm>
        <a:prstGeom prst="rect">
          <a:avLst/>
        </a:prstGeom>
      </xdr:spPr>
    </xdr:pic>
    <xdr:clientData/>
  </xdr:twoCellAnchor>
  <xdr:twoCellAnchor editAs="oneCell">
    <xdr:from>
      <xdr:col>1</xdr:col>
      <xdr:colOff>866775</xdr:colOff>
      <xdr:row>267</xdr:row>
      <xdr:rowOff>0</xdr:rowOff>
    </xdr:from>
    <xdr:to>
      <xdr:col>1</xdr:col>
      <xdr:colOff>868335</xdr:colOff>
      <xdr:row>317</xdr:row>
      <xdr:rowOff>57364</xdr:rowOff>
    </xdr:to>
    <xdr:pic>
      <xdr:nvPicPr>
        <xdr:cNvPr id="29" name="28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42605325"/>
          <a:ext cx="1560" cy="2090478"/>
        </a:xfrm>
        <a:prstGeom prst="rect">
          <a:avLst/>
        </a:prstGeom>
      </xdr:spPr>
    </xdr:pic>
    <xdr:clientData/>
  </xdr:twoCellAnchor>
  <xdr:twoCellAnchor editAs="oneCell">
    <xdr:from>
      <xdr:col>1</xdr:col>
      <xdr:colOff>866775</xdr:colOff>
      <xdr:row>267</xdr:row>
      <xdr:rowOff>0</xdr:rowOff>
    </xdr:from>
    <xdr:to>
      <xdr:col>1</xdr:col>
      <xdr:colOff>868335</xdr:colOff>
      <xdr:row>307</xdr:row>
      <xdr:rowOff>134732</xdr:rowOff>
    </xdr:to>
    <xdr:pic>
      <xdr:nvPicPr>
        <xdr:cNvPr id="23" name="22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41081325"/>
          <a:ext cx="1560" cy="2090478"/>
        </a:xfrm>
        <a:prstGeom prst="rect">
          <a:avLst/>
        </a:prstGeom>
      </xdr:spPr>
    </xdr:pic>
    <xdr:clientData/>
  </xdr:twoCellAnchor>
  <xdr:twoCellAnchor editAs="oneCell">
    <xdr:from>
      <xdr:col>1</xdr:col>
      <xdr:colOff>866775</xdr:colOff>
      <xdr:row>267</xdr:row>
      <xdr:rowOff>0</xdr:rowOff>
    </xdr:from>
    <xdr:to>
      <xdr:col>1</xdr:col>
      <xdr:colOff>868335</xdr:colOff>
      <xdr:row>307</xdr:row>
      <xdr:rowOff>134732</xdr:rowOff>
    </xdr:to>
    <xdr:pic>
      <xdr:nvPicPr>
        <xdr:cNvPr id="24" name="23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41081325"/>
          <a:ext cx="1560" cy="2090478"/>
        </a:xfrm>
        <a:prstGeom prst="rect">
          <a:avLst/>
        </a:prstGeom>
      </xdr:spPr>
    </xdr:pic>
    <xdr:clientData/>
  </xdr:twoCellAnchor>
  <xdr:twoCellAnchor editAs="oneCell">
    <xdr:from>
      <xdr:col>1</xdr:col>
      <xdr:colOff>866775</xdr:colOff>
      <xdr:row>267</xdr:row>
      <xdr:rowOff>0</xdr:rowOff>
    </xdr:from>
    <xdr:to>
      <xdr:col>1</xdr:col>
      <xdr:colOff>868335</xdr:colOff>
      <xdr:row>278</xdr:row>
      <xdr:rowOff>150362</xdr:rowOff>
    </xdr:to>
    <xdr:pic>
      <xdr:nvPicPr>
        <xdr:cNvPr id="30" name="29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9557325"/>
          <a:ext cx="1560" cy="20904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T1-SMA-Z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ZONA DE COBRO"/>
      <sheetName val="Hoja1"/>
    </sheetNames>
    <sheetDataSet>
      <sheetData sheetId="0">
        <row r="1">
          <cell r="A1"/>
        </row>
        <row r="4">
          <cell r="B4" t="str">
            <v xml:space="preserve"> 96+743.50</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10" Type="http://schemas.openxmlformats.org/officeDocument/2006/relationships/drawing" Target="../drawings/drawing2.xml"/><Relationship Id="rId4" Type="http://schemas.openxmlformats.org/officeDocument/2006/relationships/printerSettings" Target="../printerSettings/printerSettings5.bin"/><Relationship Id="rId9"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workbookViewId="0">
      <selection activeCell="G21" sqref="G21"/>
    </sheetView>
  </sheetViews>
  <sheetFormatPr baseColWidth="10" defaultRowHeight="12.75" x14ac:dyDescent="0.2"/>
  <cols>
    <col min="1" max="1" width="30.5703125" bestFit="1" customWidth="1"/>
    <col min="2" max="2" width="25.42578125" bestFit="1" customWidth="1"/>
  </cols>
  <sheetData>
    <row r="1" spans="1:3" x14ac:dyDescent="0.2">
      <c r="A1" s="3"/>
    </row>
    <row r="2" spans="1:3" x14ac:dyDescent="0.2">
      <c r="A2" t="s">
        <v>165</v>
      </c>
      <c r="B2" s="21" t="s">
        <v>167</v>
      </c>
      <c r="C2" t="s">
        <v>166</v>
      </c>
    </row>
    <row r="3" spans="1:3" x14ac:dyDescent="0.2">
      <c r="A3" s="3" t="s">
        <v>169</v>
      </c>
      <c r="B3" s="21" t="s">
        <v>170</v>
      </c>
    </row>
    <row r="4" spans="1:3" x14ac:dyDescent="0.2">
      <c r="A4" t="s">
        <v>163</v>
      </c>
      <c r="B4" s="21" t="s">
        <v>627</v>
      </c>
    </row>
    <row r="5" spans="1:3" x14ac:dyDescent="0.2">
      <c r="A5" s="3" t="s">
        <v>168</v>
      </c>
      <c r="B5" s="21" t="s">
        <v>167</v>
      </c>
    </row>
    <row r="6" spans="1:3" x14ac:dyDescent="0.2">
      <c r="A6" s="3" t="s">
        <v>171</v>
      </c>
      <c r="B6" s="21" t="s">
        <v>172</v>
      </c>
    </row>
    <row r="7" spans="1:3" x14ac:dyDescent="0.2">
      <c r="A7" t="s">
        <v>161</v>
      </c>
    </row>
    <row r="8" spans="1:3" x14ac:dyDescent="0.2">
      <c r="A8" s="21" t="s">
        <v>626</v>
      </c>
    </row>
    <row r="9" spans="1:3" x14ac:dyDescent="0.2">
      <c r="A9" t="s">
        <v>164</v>
      </c>
      <c r="B9" s="31" t="s">
        <v>628</v>
      </c>
    </row>
    <row r="26" spans="1:2" x14ac:dyDescent="0.2">
      <c r="A26" s="9"/>
      <c r="B26" s="9"/>
    </row>
    <row r="27" spans="1:2" x14ac:dyDescent="0.2">
      <c r="A27" s="9"/>
      <c r="B27" s="9"/>
    </row>
    <row r="28" spans="1:2" x14ac:dyDescent="0.2">
      <c r="A28" s="7"/>
      <c r="B28" s="9"/>
    </row>
    <row r="29" spans="1:2" x14ac:dyDescent="0.2">
      <c r="A29" s="9"/>
      <c r="B29" s="9"/>
    </row>
    <row r="30" spans="1:2" x14ac:dyDescent="0.2">
      <c r="A30" s="7"/>
      <c r="B30" s="7"/>
    </row>
    <row r="31" spans="1:2" x14ac:dyDescent="0.2">
      <c r="A31" s="7"/>
      <c r="B31" s="7"/>
    </row>
    <row r="32" spans="1:2" x14ac:dyDescent="0.2">
      <c r="A32" s="7"/>
      <c r="B32" s="7"/>
    </row>
    <row r="33" spans="1:2" x14ac:dyDescent="0.2">
      <c r="A33" s="7"/>
      <c r="B33"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9"/>
  <sheetViews>
    <sheetView showGridLines="0" showZeros="0" tabSelected="1" view="pageBreakPreview" zoomScale="70" zoomScaleNormal="70" zoomScaleSheetLayoutView="70" workbookViewId="0">
      <selection activeCell="N19" sqref="N19"/>
    </sheetView>
  </sheetViews>
  <sheetFormatPr baseColWidth="10" defaultColWidth="9.140625" defaultRowHeight="12.75" x14ac:dyDescent="0.2"/>
  <cols>
    <col min="1" max="1" width="9.140625" style="12" customWidth="1"/>
    <col min="2" max="6" width="9.140625" style="12"/>
    <col min="7" max="7" width="9.140625" style="12" customWidth="1"/>
    <col min="8" max="16384" width="9.140625" style="12"/>
  </cols>
  <sheetData>
    <row r="1" spans="1:7" ht="12.75" customHeight="1" x14ac:dyDescent="0.2">
      <c r="A1" s="11"/>
      <c r="B1" s="11"/>
      <c r="C1" s="11"/>
      <c r="D1" s="11"/>
      <c r="E1" s="11"/>
      <c r="F1" s="13"/>
      <c r="G1" s="13"/>
    </row>
    <row r="2" spans="1:7" ht="12.75" customHeight="1" x14ac:dyDescent="0.2">
      <c r="A2" s="11"/>
      <c r="B2" s="11"/>
      <c r="C2" s="11"/>
      <c r="D2" s="11"/>
      <c r="E2" s="11"/>
      <c r="F2" s="13"/>
      <c r="G2" s="13"/>
    </row>
    <row r="3" spans="1:7" ht="12.75" customHeight="1" x14ac:dyDescent="0.2">
      <c r="A3" s="11"/>
      <c r="B3" s="11"/>
      <c r="C3" s="11"/>
      <c r="D3" s="11"/>
      <c r="E3" s="11"/>
      <c r="F3" s="13"/>
      <c r="G3" s="13"/>
    </row>
    <row r="4" spans="1:7" ht="12.75" customHeight="1" x14ac:dyDescent="0.2">
      <c r="A4" s="11"/>
      <c r="B4" s="11"/>
      <c r="C4" s="11"/>
      <c r="D4" s="11"/>
      <c r="E4" s="11"/>
      <c r="F4" s="13"/>
      <c r="G4" s="13"/>
    </row>
    <row r="5" spans="1:7" ht="12.75" customHeight="1" x14ac:dyDescent="0.2">
      <c r="A5" s="11"/>
      <c r="B5" s="11"/>
      <c r="C5" s="11"/>
      <c r="D5" s="11"/>
      <c r="E5" s="11"/>
      <c r="F5" s="13"/>
      <c r="G5" s="13"/>
    </row>
    <row r="6" spans="1:7" ht="12.75" customHeight="1" x14ac:dyDescent="0.2">
      <c r="A6" s="11"/>
      <c r="B6" s="11"/>
      <c r="C6" s="11"/>
      <c r="D6" s="11"/>
      <c r="E6" s="11"/>
      <c r="F6" s="13"/>
      <c r="G6" s="13"/>
    </row>
    <row r="7" spans="1:7" ht="12.75" customHeight="1" x14ac:dyDescent="0.2">
      <c r="A7" s="11"/>
      <c r="B7" s="11"/>
      <c r="C7" s="11"/>
      <c r="D7" s="11"/>
      <c r="E7" s="11"/>
      <c r="F7" s="13"/>
      <c r="G7" s="13"/>
    </row>
    <row r="8" spans="1:7" ht="12.75" customHeight="1" x14ac:dyDescent="0.2">
      <c r="A8" s="11"/>
      <c r="B8" s="11"/>
      <c r="C8" s="11"/>
      <c r="D8" s="11"/>
      <c r="E8" s="11"/>
      <c r="F8" s="13"/>
      <c r="G8" s="13"/>
    </row>
    <row r="9" spans="1:7" ht="12.75" customHeight="1" x14ac:dyDescent="0.2">
      <c r="A9" s="11"/>
      <c r="B9" s="11"/>
      <c r="C9" s="11"/>
      <c r="D9" s="11"/>
      <c r="E9" s="11"/>
      <c r="F9" s="13"/>
      <c r="G9" s="13"/>
    </row>
    <row r="10" spans="1:7" ht="12.75" customHeight="1" x14ac:dyDescent="0.2">
      <c r="A10" s="11"/>
      <c r="B10" s="11"/>
      <c r="C10" s="11"/>
      <c r="D10" s="11"/>
      <c r="E10" s="11"/>
      <c r="F10" s="13"/>
      <c r="G10" s="13"/>
    </row>
    <row r="11" spans="1:7" ht="12.75" customHeight="1" x14ac:dyDescent="0.2">
      <c r="A11" s="11"/>
      <c r="B11" s="11"/>
      <c r="C11" s="11"/>
      <c r="D11" s="11"/>
      <c r="E11" s="11"/>
      <c r="F11" s="13"/>
      <c r="G11" s="13"/>
    </row>
    <row r="12" spans="1:7" ht="12.75" customHeight="1" x14ac:dyDescent="0.2">
      <c r="A12" s="11"/>
      <c r="B12" s="11"/>
      <c r="C12" s="11"/>
      <c r="D12" s="11"/>
      <c r="E12" s="11"/>
      <c r="F12" s="13"/>
      <c r="G12" s="13"/>
    </row>
    <row r="13" spans="1:7" ht="12.75" customHeight="1" x14ac:dyDescent="0.2">
      <c r="A13" s="11"/>
      <c r="B13" s="11"/>
      <c r="C13" s="11"/>
      <c r="D13" s="11"/>
      <c r="E13" s="11"/>
      <c r="F13" s="13"/>
      <c r="G13" s="13"/>
    </row>
    <row r="14" spans="1:7" ht="12.75" customHeight="1" x14ac:dyDescent="0.2">
      <c r="A14" s="11"/>
      <c r="B14" s="11"/>
      <c r="C14" s="11"/>
      <c r="D14" s="11"/>
      <c r="E14" s="11"/>
      <c r="F14" s="13"/>
      <c r="G14" s="13"/>
    </row>
    <row r="15" spans="1:7" ht="12.75" customHeight="1" x14ac:dyDescent="0.2">
      <c r="A15" s="11"/>
      <c r="B15" s="11"/>
      <c r="C15" s="11"/>
      <c r="D15" s="11"/>
      <c r="E15" s="11"/>
      <c r="F15" s="13"/>
      <c r="G15" s="13"/>
    </row>
    <row r="16" spans="1:7" ht="12.75" customHeight="1" x14ac:dyDescent="0.2">
      <c r="A16" s="11"/>
      <c r="B16" s="11"/>
      <c r="C16" s="11"/>
      <c r="D16" s="11"/>
      <c r="E16" s="11"/>
      <c r="F16" s="13"/>
      <c r="G16" s="13"/>
    </row>
    <row r="17" spans="1:11" ht="12.75" customHeight="1" x14ac:dyDescent="0.2">
      <c r="A17" s="11"/>
      <c r="B17" s="11"/>
      <c r="C17" s="11"/>
      <c r="D17" s="11"/>
      <c r="E17" s="11"/>
      <c r="F17" s="13"/>
      <c r="G17" s="13"/>
    </row>
    <row r="18" spans="1:11" ht="12.75" customHeight="1" x14ac:dyDescent="0.2">
      <c r="A18" s="11"/>
      <c r="B18" s="11"/>
      <c r="C18" s="11"/>
      <c r="D18" s="11"/>
      <c r="E18" s="11"/>
      <c r="F18" s="13"/>
      <c r="G18" s="13"/>
    </row>
    <row r="19" spans="1:11" ht="12.75" customHeight="1" x14ac:dyDescent="0.2">
      <c r="A19" s="11"/>
      <c r="B19" s="11"/>
      <c r="C19" s="11"/>
      <c r="D19" s="11"/>
      <c r="E19" s="11"/>
      <c r="F19" s="13"/>
      <c r="G19" s="13"/>
    </row>
    <row r="20" spans="1:11" ht="12.75" customHeight="1" x14ac:dyDescent="0.2">
      <c r="A20" s="211">
        <f>[1]DATOS!A1</f>
        <v>0</v>
      </c>
      <c r="B20" s="211"/>
      <c r="C20" s="211"/>
      <c r="D20" s="211"/>
      <c r="E20" s="211"/>
      <c r="F20" s="211"/>
      <c r="G20" s="211"/>
      <c r="H20" s="211"/>
      <c r="I20" s="211"/>
      <c r="J20" s="211"/>
      <c r="K20" s="211"/>
    </row>
    <row r="21" spans="1:11" ht="12.75" customHeight="1" x14ac:dyDescent="0.2">
      <c r="A21" s="211"/>
      <c r="B21" s="211"/>
      <c r="C21" s="211"/>
      <c r="D21" s="211"/>
      <c r="E21" s="211"/>
      <c r="F21" s="211"/>
      <c r="G21" s="211"/>
      <c r="H21" s="211"/>
      <c r="I21" s="211"/>
      <c r="J21" s="211"/>
      <c r="K21" s="211"/>
    </row>
    <row r="22" spans="1:11" ht="12.75" customHeight="1" x14ac:dyDescent="0.2">
      <c r="A22" s="11"/>
      <c r="B22" s="11"/>
      <c r="C22" s="11"/>
      <c r="D22" s="11"/>
      <c r="E22" s="11"/>
      <c r="F22" s="13"/>
      <c r="G22" s="13"/>
    </row>
    <row r="23" spans="1:11" ht="12.75" customHeight="1" x14ac:dyDescent="0.2">
      <c r="A23" s="11"/>
      <c r="B23" s="11"/>
      <c r="C23" s="11"/>
      <c r="D23" s="11"/>
      <c r="E23" s="11"/>
      <c r="F23" s="13"/>
      <c r="G23" s="13"/>
    </row>
    <row r="24" spans="1:11" ht="12.75" customHeight="1" x14ac:dyDescent="0.2">
      <c r="A24" s="212" t="str">
        <f>CONCATENATE(DATOS!A2,DATOS!B2,DATOS!C2)</f>
        <v>PLAZA DE COBRO "SAN MARTIN TEXMELUCAN"</v>
      </c>
      <c r="B24" s="212"/>
      <c r="C24" s="212"/>
      <c r="D24" s="212"/>
      <c r="E24" s="212"/>
      <c r="F24" s="212"/>
      <c r="G24" s="212"/>
      <c r="H24" s="212"/>
      <c r="I24" s="212"/>
      <c r="J24" s="212"/>
      <c r="K24" s="212"/>
    </row>
    <row r="25" spans="1:11" ht="12.75" customHeight="1" x14ac:dyDescent="0.2">
      <c r="A25" s="212"/>
      <c r="B25" s="212"/>
      <c r="C25" s="212"/>
      <c r="D25" s="212"/>
      <c r="E25" s="212"/>
      <c r="F25" s="212"/>
      <c r="G25" s="212"/>
      <c r="H25" s="212"/>
      <c r="I25" s="212"/>
      <c r="J25" s="212"/>
      <c r="K25" s="212"/>
    </row>
    <row r="26" spans="1:11" ht="12.75" customHeight="1" x14ac:dyDescent="0.2">
      <c r="A26" s="212"/>
      <c r="B26" s="212"/>
      <c r="C26" s="212"/>
      <c r="D26" s="212"/>
      <c r="E26" s="212"/>
      <c r="F26" s="212"/>
      <c r="G26" s="212"/>
      <c r="H26" s="212"/>
      <c r="I26" s="212"/>
      <c r="J26" s="212"/>
      <c r="K26" s="212"/>
    </row>
    <row r="27" spans="1:11" ht="12.75" customHeight="1" x14ac:dyDescent="0.2">
      <c r="A27" s="29"/>
      <c r="B27" s="29"/>
      <c r="C27" s="29"/>
      <c r="D27" s="29"/>
      <c r="E27" s="29"/>
      <c r="F27" s="29"/>
      <c r="G27" s="29"/>
      <c r="H27" s="29"/>
      <c r="I27" s="29"/>
      <c r="J27" s="29"/>
      <c r="K27" s="29"/>
    </row>
    <row r="28" spans="1:11" ht="12.75" customHeight="1" x14ac:dyDescent="0.2">
      <c r="A28" s="213" t="str">
        <f>CONCATENATE(DATOS!A3,DATOS!B3)</f>
        <v>AUTOPISTA: MEXICO-PUEBLA</v>
      </c>
      <c r="B28" s="213"/>
      <c r="C28" s="213"/>
      <c r="D28" s="213"/>
      <c r="E28" s="213"/>
      <c r="F28" s="213"/>
      <c r="G28" s="213"/>
      <c r="H28" s="213"/>
      <c r="I28" s="213"/>
      <c r="J28" s="213"/>
      <c r="K28" s="213"/>
    </row>
    <row r="29" spans="1:11" ht="12.75" customHeight="1" x14ac:dyDescent="0.2">
      <c r="A29" s="213"/>
      <c r="B29" s="213"/>
      <c r="C29" s="213"/>
      <c r="D29" s="213"/>
      <c r="E29" s="213"/>
      <c r="F29" s="213"/>
      <c r="G29" s="213"/>
      <c r="H29" s="213"/>
      <c r="I29" s="213"/>
      <c r="J29" s="213"/>
      <c r="K29" s="213"/>
    </row>
    <row r="30" spans="1:11" ht="12.75" customHeight="1" x14ac:dyDescent="0.2">
      <c r="A30" s="30"/>
      <c r="B30" s="30"/>
      <c r="C30" s="30"/>
      <c r="D30" s="30"/>
      <c r="E30" s="30"/>
      <c r="F30" s="30"/>
      <c r="G30" s="30"/>
      <c r="H30" s="30"/>
      <c r="I30" s="30"/>
      <c r="J30" s="30"/>
      <c r="K30" s="30"/>
    </row>
    <row r="31" spans="1:11" ht="12.75" customHeight="1" x14ac:dyDescent="0.2">
      <c r="A31" s="213" t="str">
        <f>CONCATENATE(DATOS!A4,[1]DATOS!B4)</f>
        <v>KM: 96+743.50</v>
      </c>
      <c r="B31" s="213"/>
      <c r="C31" s="213"/>
      <c r="D31" s="213"/>
      <c r="E31" s="213"/>
      <c r="F31" s="213"/>
      <c r="G31" s="213"/>
      <c r="H31" s="213"/>
      <c r="I31" s="213"/>
      <c r="J31" s="213"/>
      <c r="K31" s="213"/>
    </row>
    <row r="32" spans="1:11" ht="12.75" customHeight="1" x14ac:dyDescent="0.2">
      <c r="A32" s="213"/>
      <c r="B32" s="213"/>
      <c r="C32" s="213"/>
      <c r="D32" s="213"/>
      <c r="E32" s="213"/>
      <c r="F32" s="213"/>
      <c r="G32" s="213"/>
      <c r="H32" s="213"/>
      <c r="I32" s="213"/>
      <c r="J32" s="213"/>
      <c r="K32" s="213"/>
    </row>
    <row r="33" spans="1:11" ht="12.75" customHeight="1" x14ac:dyDescent="0.2">
      <c r="A33" s="14"/>
      <c r="B33" s="14"/>
      <c r="C33" s="14"/>
      <c r="D33" s="14"/>
      <c r="E33" s="14"/>
      <c r="F33" s="15"/>
      <c r="G33" s="15"/>
    </row>
    <row r="34" spans="1:11" ht="12.75" customHeight="1" x14ac:dyDescent="0.2">
      <c r="A34" s="213" t="str">
        <f>CONCATENATE(DATOS!A5,DATOS!B5)</f>
        <v>MUNICIPIO: SAN MARTIN TEXMELUCAN</v>
      </c>
      <c r="B34" s="213"/>
      <c r="C34" s="213"/>
      <c r="D34" s="213"/>
      <c r="E34" s="213"/>
      <c r="F34" s="213"/>
      <c r="G34" s="213"/>
      <c r="H34" s="213"/>
      <c r="I34" s="213"/>
      <c r="J34" s="213"/>
      <c r="K34" s="213"/>
    </row>
    <row r="35" spans="1:11" ht="12.75" customHeight="1" x14ac:dyDescent="0.2">
      <c r="A35" s="213"/>
      <c r="B35" s="213"/>
      <c r="C35" s="213"/>
      <c r="D35" s="213"/>
      <c r="E35" s="213"/>
      <c r="F35" s="213"/>
      <c r="G35" s="213"/>
      <c r="H35" s="213"/>
      <c r="I35" s="213"/>
      <c r="J35" s="213"/>
      <c r="K35" s="213"/>
    </row>
    <row r="36" spans="1:11" ht="12.75" customHeight="1" x14ac:dyDescent="0.2">
      <c r="A36" s="14"/>
      <c r="B36" s="14"/>
      <c r="C36" s="14"/>
      <c r="D36" s="14"/>
      <c r="E36" s="14"/>
      <c r="F36" s="15"/>
      <c r="G36" s="15"/>
    </row>
    <row r="37" spans="1:11" ht="12.75" customHeight="1" x14ac:dyDescent="0.2">
      <c r="A37" s="213" t="str">
        <f>CONCATENATE(DATOS!A6,DATOS!B6)</f>
        <v>ESTADO DE PUEBLA</v>
      </c>
      <c r="B37" s="213"/>
      <c r="C37" s="213"/>
      <c r="D37" s="213"/>
      <c r="E37" s="213"/>
      <c r="F37" s="213"/>
      <c r="G37" s="213"/>
      <c r="H37" s="213"/>
      <c r="I37" s="213"/>
      <c r="J37" s="213"/>
      <c r="K37" s="213"/>
    </row>
    <row r="38" spans="1:11" ht="12.75" customHeight="1" x14ac:dyDescent="0.2">
      <c r="A38" s="213"/>
      <c r="B38" s="213"/>
      <c r="C38" s="213"/>
      <c r="D38" s="213"/>
      <c r="E38" s="213"/>
      <c r="F38" s="213"/>
      <c r="G38" s="213"/>
      <c r="H38" s="213"/>
      <c r="I38" s="213"/>
      <c r="J38" s="213"/>
      <c r="K38" s="213"/>
    </row>
    <row r="39" spans="1:11" ht="12.75" customHeight="1" x14ac:dyDescent="0.2">
      <c r="A39" s="14"/>
      <c r="B39" s="14"/>
      <c r="C39" s="14"/>
      <c r="D39" s="14"/>
      <c r="E39" s="15"/>
      <c r="F39" s="15"/>
      <c r="G39" s="15"/>
    </row>
    <row r="40" spans="1:11" ht="12.75" customHeight="1" x14ac:dyDescent="0.2">
      <c r="A40" s="208" t="str">
        <f>DATOS!A7</f>
        <v>CATALOGO DE CONCEPTOS</v>
      </c>
      <c r="B40" s="208"/>
      <c r="C40" s="208"/>
      <c r="D40" s="208"/>
      <c r="E40" s="208"/>
      <c r="F40" s="208"/>
      <c r="G40" s="208"/>
      <c r="H40" s="208"/>
      <c r="I40" s="208"/>
      <c r="J40" s="208"/>
      <c r="K40" s="208"/>
    </row>
    <row r="41" spans="1:11" ht="12.75" customHeight="1" x14ac:dyDescent="0.2">
      <c r="A41" s="208"/>
      <c r="B41" s="208"/>
      <c r="C41" s="208"/>
      <c r="D41" s="208"/>
      <c r="E41" s="208"/>
      <c r="F41" s="208"/>
      <c r="G41" s="208"/>
      <c r="H41" s="208"/>
      <c r="I41" s="208"/>
      <c r="J41" s="208"/>
      <c r="K41" s="208"/>
    </row>
    <row r="42" spans="1:11" ht="12.75" customHeight="1" x14ac:dyDescent="0.3">
      <c r="A42" s="18"/>
      <c r="B42" s="19"/>
      <c r="C42" s="19"/>
      <c r="D42" s="19"/>
      <c r="E42" s="19"/>
      <c r="F42" s="19"/>
      <c r="G42" s="19"/>
    </row>
    <row r="43" spans="1:11" ht="12.75" customHeight="1" x14ac:dyDescent="0.2">
      <c r="A43" s="209" t="str">
        <f>DATOS!A8</f>
        <v>EDIFICIO ADMINISTRATIVO</v>
      </c>
      <c r="B43" s="209"/>
      <c r="C43" s="209"/>
      <c r="D43" s="209"/>
      <c r="E43" s="209"/>
      <c r="F43" s="209"/>
      <c r="G43" s="209"/>
      <c r="H43" s="209"/>
      <c r="I43" s="209"/>
      <c r="J43" s="209"/>
      <c r="K43" s="209"/>
    </row>
    <row r="44" spans="1:11" ht="12.75" customHeight="1" x14ac:dyDescent="0.2">
      <c r="A44" s="209"/>
      <c r="B44" s="209"/>
      <c r="C44" s="209"/>
      <c r="D44" s="209"/>
      <c r="E44" s="209"/>
      <c r="F44" s="209"/>
      <c r="G44" s="209"/>
      <c r="H44" s="209"/>
      <c r="I44" s="209"/>
      <c r="J44" s="209"/>
      <c r="K44" s="209"/>
    </row>
    <row r="45" spans="1:11" ht="12.75" customHeight="1" x14ac:dyDescent="0.2">
      <c r="A45" s="17"/>
      <c r="B45" s="17"/>
      <c r="C45" s="17"/>
      <c r="D45" s="17"/>
      <c r="E45" s="17"/>
      <c r="F45" s="17"/>
      <c r="G45" s="17"/>
    </row>
    <row r="46" spans="1:11" ht="12.75" customHeight="1" x14ac:dyDescent="0.2">
      <c r="A46" s="210" t="str">
        <f>CONCATENATE(DATOS!A9,DATOS!B9)</f>
        <v>REVISION 1   (14*NOV*2014)</v>
      </c>
      <c r="B46" s="210"/>
      <c r="C46" s="210"/>
      <c r="D46" s="210"/>
      <c r="E46" s="210"/>
      <c r="F46" s="210"/>
      <c r="G46" s="210"/>
      <c r="H46" s="210"/>
      <c r="I46" s="210"/>
      <c r="J46" s="210"/>
      <c r="K46" s="210"/>
    </row>
    <row r="47" spans="1:11" ht="12.75" customHeight="1" x14ac:dyDescent="0.2">
      <c r="A47" s="210"/>
      <c r="B47" s="210"/>
      <c r="C47" s="210"/>
      <c r="D47" s="210"/>
      <c r="E47" s="210"/>
      <c r="F47" s="210"/>
      <c r="G47" s="210"/>
      <c r="H47" s="210"/>
      <c r="I47" s="210"/>
      <c r="J47" s="210"/>
      <c r="K47" s="210"/>
    </row>
    <row r="48" spans="1:11" ht="12.75" customHeight="1" x14ac:dyDescent="0.2"/>
    <row r="49" spans="1:12" ht="12.75" customHeight="1" x14ac:dyDescent="0.2"/>
    <row r="50" spans="1:12" ht="12.75" customHeight="1" x14ac:dyDescent="0.2">
      <c r="A50" s="10"/>
      <c r="B50" s="14"/>
      <c r="C50" s="14"/>
      <c r="D50" s="14"/>
      <c r="H50" s="16"/>
      <c r="I50" s="16"/>
      <c r="J50" s="16"/>
      <c r="K50" s="16"/>
      <c r="L50" s="16"/>
    </row>
    <row r="51" spans="1:12" ht="12.75" customHeight="1" x14ac:dyDescent="0.2"/>
    <row r="52" spans="1:12" ht="12.75" customHeight="1" x14ac:dyDescent="0.2"/>
    <row r="63" spans="1:12" x14ac:dyDescent="0.2">
      <c r="A63" s="3"/>
    </row>
    <row r="64" spans="1:12" x14ac:dyDescent="0.2">
      <c r="A64" s="3"/>
    </row>
    <row r="65" spans="1:1" x14ac:dyDescent="0.2">
      <c r="A65" s="3"/>
    </row>
    <row r="66" spans="1:1" x14ac:dyDescent="0.2">
      <c r="A66" s="3"/>
    </row>
    <row r="67" spans="1:1" x14ac:dyDescent="0.2">
      <c r="A67" s="3"/>
    </row>
    <row r="69" spans="1:1" x14ac:dyDescent="0.2">
      <c r="A69" s="3"/>
    </row>
    <row r="70" spans="1:1" x14ac:dyDescent="0.2">
      <c r="A70" s="3"/>
    </row>
    <row r="74" spans="1:1" x14ac:dyDescent="0.2">
      <c r="A74" s="20"/>
    </row>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sheetData>
  <mergeCells count="9">
    <mergeCell ref="A40:K41"/>
    <mergeCell ref="A43:K44"/>
    <mergeCell ref="A46:K47"/>
    <mergeCell ref="A20:K21"/>
    <mergeCell ref="A24:K26"/>
    <mergeCell ref="A28:K29"/>
    <mergeCell ref="A31:K32"/>
    <mergeCell ref="A34:K35"/>
    <mergeCell ref="A37:K38"/>
  </mergeCells>
  <printOptions verticalCentered="1"/>
  <pageMargins left="0.39370078740157483" right="0" top="0" bottom="0" header="0" footer="0"/>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N267"/>
  <sheetViews>
    <sheetView showGridLines="0" showZeros="0" zoomScaleNormal="100" zoomScaleSheetLayoutView="100" zoomScalePageLayoutView="70" workbookViewId="0">
      <pane ySplit="13" topLeftCell="A14" activePane="bottomLeft" state="frozen"/>
      <selection pane="bottomLeft" activeCell="G16" sqref="G16"/>
    </sheetView>
  </sheetViews>
  <sheetFormatPr baseColWidth="10" defaultRowHeight="15" x14ac:dyDescent="0.2"/>
  <cols>
    <col min="1" max="1" width="13.7109375" style="204" customWidth="1"/>
    <col min="2" max="2" width="38.7109375" style="128" customWidth="1"/>
    <col min="3" max="3" width="6.7109375" style="128" customWidth="1"/>
    <col min="4" max="4" width="10.7109375" style="205" customWidth="1"/>
    <col min="5" max="5" width="10.7109375" style="128" customWidth="1"/>
    <col min="6" max="6" width="13.7109375" style="128" customWidth="1"/>
    <col min="7" max="7" width="11.42578125" style="128"/>
    <col min="8" max="8" width="12.42578125" style="58" bestFit="1" customWidth="1"/>
    <col min="9" max="9" width="2.140625" style="58" customWidth="1"/>
    <col min="10" max="10" width="11.42578125" style="206"/>
    <col min="11" max="11" width="2" style="58" customWidth="1"/>
    <col min="12" max="12" width="11.42578125" style="207"/>
    <col min="13" max="13" width="11.42578125" style="58"/>
    <col min="14" max="16384" width="11.42578125" style="128"/>
  </cols>
  <sheetData>
    <row r="1" spans="1:14" s="24" customFormat="1" ht="15" customHeight="1" thickBot="1" x14ac:dyDescent="0.25">
      <c r="A1" s="32"/>
      <c r="B1" s="33"/>
      <c r="C1" s="34"/>
      <c r="D1" s="33"/>
      <c r="H1" s="35"/>
      <c r="I1" s="35"/>
      <c r="J1" s="36"/>
      <c r="K1" s="35"/>
      <c r="L1" s="37"/>
      <c r="M1" s="35"/>
    </row>
    <row r="2" spans="1:14" s="24" customFormat="1" ht="15" customHeight="1" thickTop="1" x14ac:dyDescent="0.3">
      <c r="A2" s="38"/>
      <c r="B2" s="39"/>
      <c r="C2" s="221" t="str">
        <f>CONCATENATE(DATOS!A2,DATOS!B2,DATOS!C2)</f>
        <v>PLAZA DE COBRO "SAN MARTIN TEXMELUCAN"</v>
      </c>
      <c r="D2" s="221"/>
      <c r="E2" s="221"/>
      <c r="F2" s="222"/>
      <c r="H2" s="40"/>
      <c r="I2" s="40"/>
      <c r="J2" s="36"/>
      <c r="K2" s="41"/>
      <c r="L2" s="37"/>
      <c r="M2" s="35"/>
      <c r="N2" s="34"/>
    </row>
    <row r="3" spans="1:14" s="24" customFormat="1" ht="7.5" customHeight="1" x14ac:dyDescent="0.2">
      <c r="A3" s="42"/>
      <c r="B3" s="43"/>
      <c r="C3" s="223">
        <f>DATOS!A1</f>
        <v>0</v>
      </c>
      <c r="D3" s="223"/>
      <c r="E3" s="223"/>
      <c r="F3" s="224"/>
      <c r="H3" s="44"/>
      <c r="I3" s="44"/>
      <c r="J3" s="36"/>
      <c r="K3" s="41"/>
      <c r="L3" s="37"/>
      <c r="M3" s="35"/>
    </row>
    <row r="4" spans="1:14" s="24" customFormat="1" ht="7.5" customHeight="1" x14ac:dyDescent="0.2">
      <c r="A4" s="42"/>
      <c r="B4" s="43"/>
      <c r="C4" s="223" t="str">
        <f>CONCATENATE(DATOS!A3,DATOS!B3)</f>
        <v>AUTOPISTA: MEXICO-PUEBLA</v>
      </c>
      <c r="D4" s="223"/>
      <c r="E4" s="223"/>
      <c r="F4" s="224"/>
      <c r="G4" s="45"/>
      <c r="H4" s="46"/>
      <c r="I4" s="46"/>
      <c r="J4" s="47"/>
      <c r="K4" s="48"/>
      <c r="L4" s="37"/>
      <c r="M4" s="35"/>
      <c r="N4" s="34"/>
    </row>
    <row r="5" spans="1:14" s="24" customFormat="1" ht="7.5" customHeight="1" x14ac:dyDescent="0.25">
      <c r="A5" s="49" t="s">
        <v>5</v>
      </c>
      <c r="B5" s="43"/>
      <c r="C5" s="223" t="str">
        <f>CONCATENATE(DATOS!A4,DATOS!B4)</f>
        <v>KM: 96+743.50</v>
      </c>
      <c r="D5" s="223"/>
      <c r="E5" s="223"/>
      <c r="F5" s="224"/>
      <c r="G5" s="45"/>
      <c r="H5" s="50"/>
      <c r="I5" s="51"/>
      <c r="J5" s="52"/>
      <c r="K5" s="48"/>
      <c r="L5" s="37"/>
      <c r="M5" s="35"/>
    </row>
    <row r="6" spans="1:14" s="24" customFormat="1" ht="7.5" customHeight="1" x14ac:dyDescent="0.25">
      <c r="A6" s="49" t="s">
        <v>3</v>
      </c>
      <c r="B6" s="53"/>
      <c r="C6" s="223" t="str">
        <f>CONCATENATE(DATOS!A5,DATOS!B5)</f>
        <v>MUNICIPIO: SAN MARTIN TEXMELUCAN</v>
      </c>
      <c r="D6" s="223"/>
      <c r="E6" s="223"/>
      <c r="F6" s="224"/>
      <c r="G6" s="45"/>
      <c r="H6" s="54"/>
      <c r="I6" s="55"/>
      <c r="J6" s="47"/>
      <c r="K6" s="48"/>
      <c r="L6" s="37"/>
      <c r="M6" s="35"/>
    </row>
    <row r="7" spans="1:14" s="24" customFormat="1" ht="7.5" customHeight="1" x14ac:dyDescent="0.25">
      <c r="A7" s="56"/>
      <c r="B7" s="57"/>
      <c r="C7" s="223" t="str">
        <f>CONCATENATE(DATOS!A6,DATOS!B6)</f>
        <v>ESTADO DE PUEBLA</v>
      </c>
      <c r="D7" s="223"/>
      <c r="E7" s="223"/>
      <c r="F7" s="224"/>
      <c r="G7" s="45"/>
      <c r="H7" s="55"/>
      <c r="I7" s="58"/>
      <c r="J7" s="59"/>
      <c r="K7" s="48"/>
      <c r="L7" s="37"/>
      <c r="M7" s="58"/>
    </row>
    <row r="8" spans="1:14" s="24" customFormat="1" ht="7.5" customHeight="1" x14ac:dyDescent="0.2">
      <c r="A8" s="42"/>
      <c r="B8" s="60"/>
      <c r="C8" s="227" t="str">
        <f>DATOS!A7</f>
        <v>CATALOGO DE CONCEPTOS</v>
      </c>
      <c r="D8" s="227"/>
      <c r="E8" s="227"/>
      <c r="F8" s="228"/>
      <c r="H8" s="44"/>
      <c r="I8" s="44"/>
      <c r="J8" s="36"/>
      <c r="K8" s="41"/>
      <c r="L8" s="37"/>
      <c r="M8" s="35"/>
    </row>
    <row r="9" spans="1:14" s="24" customFormat="1" ht="7.5" customHeight="1" x14ac:dyDescent="0.2">
      <c r="A9" s="42"/>
      <c r="B9" s="60"/>
      <c r="C9" s="227"/>
      <c r="D9" s="227"/>
      <c r="E9" s="227"/>
      <c r="F9" s="228"/>
      <c r="G9" s="45"/>
      <c r="H9" s="46"/>
      <c r="I9" s="46"/>
      <c r="J9" s="47"/>
      <c r="K9" s="48"/>
      <c r="L9" s="37"/>
      <c r="M9" s="35"/>
      <c r="N9" s="34"/>
    </row>
    <row r="10" spans="1:14" s="24" customFormat="1" ht="7.5" customHeight="1" x14ac:dyDescent="0.25">
      <c r="A10" s="49" t="s">
        <v>5</v>
      </c>
      <c r="B10" s="43"/>
      <c r="C10" s="229" t="str">
        <f>DATOS!A8</f>
        <v>EDIFICIO ADMINISTRATIVO</v>
      </c>
      <c r="D10" s="229"/>
      <c r="E10" s="229"/>
      <c r="F10" s="230"/>
      <c r="G10" s="45"/>
      <c r="H10" s="50"/>
      <c r="I10" s="51"/>
      <c r="J10" s="52"/>
      <c r="K10" s="48"/>
      <c r="L10" s="37"/>
      <c r="M10" s="35"/>
    </row>
    <row r="11" spans="1:14" s="24" customFormat="1" ht="7.5" customHeight="1" x14ac:dyDescent="0.25">
      <c r="A11" s="49" t="s">
        <v>3</v>
      </c>
      <c r="B11" s="53"/>
      <c r="C11" s="229"/>
      <c r="D11" s="229"/>
      <c r="E11" s="229"/>
      <c r="F11" s="230"/>
      <c r="G11" s="45"/>
      <c r="H11" s="54"/>
      <c r="I11" s="55"/>
      <c r="J11" s="47"/>
      <c r="K11" s="48"/>
      <c r="L11" s="37"/>
      <c r="M11" s="35"/>
    </row>
    <row r="12" spans="1:14" s="24" customFormat="1" ht="7.5" customHeight="1" thickBot="1" x14ac:dyDescent="0.3">
      <c r="A12" s="61"/>
      <c r="B12" s="62"/>
      <c r="C12" s="225" t="str">
        <f>CONCATENATE(DATOS!A9,DATOS!B9)</f>
        <v>REVISION 1   (14*NOV*2014)</v>
      </c>
      <c r="D12" s="225"/>
      <c r="E12" s="225"/>
      <c r="F12" s="226"/>
      <c r="G12" s="45"/>
      <c r="H12" s="55"/>
      <c r="I12" s="58"/>
      <c r="J12" s="59"/>
      <c r="K12" s="48"/>
      <c r="L12" s="37"/>
      <c r="M12" s="58"/>
    </row>
    <row r="13" spans="1:14" s="24" customFormat="1" ht="30" customHeight="1" thickTop="1" thickBot="1" x14ac:dyDescent="0.25">
      <c r="A13" s="220" t="s">
        <v>162</v>
      </c>
      <c r="B13" s="220"/>
      <c r="C13" s="220"/>
      <c r="D13" s="220"/>
      <c r="E13" s="220"/>
      <c r="F13" s="220"/>
      <c r="G13" s="45"/>
      <c r="H13" s="63"/>
      <c r="I13" s="48"/>
      <c r="J13" s="47"/>
      <c r="K13" s="48"/>
      <c r="L13" s="37"/>
      <c r="M13" s="58"/>
    </row>
    <row r="14" spans="1:14" s="71" customFormat="1" ht="16.5" thickTop="1" thickBot="1" x14ac:dyDescent="0.25">
      <c r="A14" s="64" t="s">
        <v>0</v>
      </c>
      <c r="B14" s="65" t="s">
        <v>7</v>
      </c>
      <c r="C14" s="65" t="s">
        <v>1</v>
      </c>
      <c r="D14" s="66" t="s">
        <v>4</v>
      </c>
      <c r="E14" s="65" t="s">
        <v>2</v>
      </c>
      <c r="F14" s="67" t="s">
        <v>8</v>
      </c>
      <c r="G14" s="68"/>
      <c r="H14" s="69"/>
      <c r="I14" s="69"/>
      <c r="J14" s="70"/>
      <c r="K14" s="69"/>
      <c r="L14" s="52"/>
      <c r="M14" s="69"/>
    </row>
    <row r="15" spans="1:14" s="24" customFormat="1" ht="16.5" thickTop="1" x14ac:dyDescent="0.25">
      <c r="A15" s="72"/>
      <c r="B15" s="73" t="s">
        <v>173</v>
      </c>
      <c r="C15" s="74"/>
      <c r="D15" s="75"/>
      <c r="E15" s="76"/>
      <c r="F15" s="77"/>
      <c r="H15" s="78"/>
      <c r="I15" s="78"/>
      <c r="J15" s="78"/>
      <c r="K15" s="78"/>
      <c r="L15" s="78"/>
      <c r="M15" s="79"/>
    </row>
    <row r="16" spans="1:14" s="24" customFormat="1" ht="72.75" customHeight="1" x14ac:dyDescent="0.2">
      <c r="A16" s="80" t="s">
        <v>174</v>
      </c>
      <c r="B16" s="81" t="s">
        <v>175</v>
      </c>
      <c r="C16" s="82" t="s">
        <v>176</v>
      </c>
      <c r="D16" s="83">
        <v>274</v>
      </c>
      <c r="E16" s="84"/>
      <c r="F16" s="85">
        <f>E16*D16</f>
        <v>0</v>
      </c>
      <c r="H16" s="78"/>
      <c r="I16" s="78"/>
      <c r="J16" s="78"/>
      <c r="K16" s="78"/>
      <c r="L16" s="78"/>
      <c r="M16" s="79"/>
    </row>
    <row r="17" spans="1:13" s="24" customFormat="1" ht="61.5" customHeight="1" x14ac:dyDescent="0.2">
      <c r="A17" s="80" t="s">
        <v>177</v>
      </c>
      <c r="B17" s="81" t="s">
        <v>178</v>
      </c>
      <c r="C17" s="82" t="s">
        <v>179</v>
      </c>
      <c r="D17" s="83">
        <v>182</v>
      </c>
      <c r="E17" s="84"/>
      <c r="F17" s="85">
        <f t="shared" ref="F17:F20" si="0">E17*D17</f>
        <v>0</v>
      </c>
      <c r="H17" s="78"/>
      <c r="I17" s="78"/>
      <c r="J17" s="78"/>
      <c r="K17" s="78"/>
      <c r="L17" s="78"/>
      <c r="M17" s="79"/>
    </row>
    <row r="18" spans="1:13" s="24" customFormat="1" ht="84" x14ac:dyDescent="0.2">
      <c r="A18" s="80" t="s">
        <v>180</v>
      </c>
      <c r="B18" s="86" t="s">
        <v>181</v>
      </c>
      <c r="C18" s="82" t="s">
        <v>179</v>
      </c>
      <c r="D18" s="83">
        <v>174</v>
      </c>
      <c r="E18" s="84"/>
      <c r="F18" s="85">
        <f t="shared" si="0"/>
        <v>0</v>
      </c>
      <c r="H18" s="78"/>
      <c r="I18" s="78"/>
      <c r="J18" s="78"/>
      <c r="K18" s="78"/>
      <c r="L18" s="78"/>
      <c r="M18" s="79"/>
    </row>
    <row r="19" spans="1:13" s="24" customFormat="1" ht="51" customHeight="1" x14ac:dyDescent="0.2">
      <c r="A19" s="80" t="s">
        <v>182</v>
      </c>
      <c r="B19" s="87" t="s">
        <v>183</v>
      </c>
      <c r="C19" s="82" t="s">
        <v>179</v>
      </c>
      <c r="D19" s="83">
        <v>22</v>
      </c>
      <c r="E19" s="88"/>
      <c r="F19" s="85">
        <f t="shared" si="0"/>
        <v>0</v>
      </c>
      <c r="H19" s="78"/>
      <c r="I19" s="78"/>
      <c r="J19" s="78"/>
      <c r="K19" s="78"/>
      <c r="L19" s="78"/>
      <c r="M19" s="79"/>
    </row>
    <row r="20" spans="1:13" s="24" customFormat="1" ht="60.75" thickBot="1" x14ac:dyDescent="0.25">
      <c r="A20" s="80" t="s">
        <v>184</v>
      </c>
      <c r="B20" s="89" t="s">
        <v>185</v>
      </c>
      <c r="C20" s="90" t="s">
        <v>179</v>
      </c>
      <c r="D20" s="91">
        <v>54</v>
      </c>
      <c r="E20" s="92"/>
      <c r="F20" s="85">
        <f t="shared" si="0"/>
        <v>0</v>
      </c>
      <c r="H20" s="78"/>
      <c r="I20" s="78"/>
      <c r="J20" s="78"/>
      <c r="K20" s="78"/>
      <c r="L20" s="78"/>
      <c r="M20" s="79"/>
    </row>
    <row r="21" spans="1:13" s="24" customFormat="1" ht="15" customHeight="1" thickTop="1" thickBot="1" x14ac:dyDescent="0.3">
      <c r="A21" s="93"/>
      <c r="B21" s="94"/>
      <c r="C21" s="214"/>
      <c r="D21" s="214"/>
      <c r="E21" s="214"/>
      <c r="F21" s="95">
        <f>SUM(F16:F20)</f>
        <v>0</v>
      </c>
      <c r="H21" s="78"/>
      <c r="I21" s="78"/>
      <c r="J21" s="78"/>
      <c r="K21" s="78"/>
      <c r="L21" s="78"/>
      <c r="M21" s="79"/>
    </row>
    <row r="22" spans="1:13" s="24" customFormat="1" ht="16.5" thickTop="1" x14ac:dyDescent="0.25">
      <c r="A22" s="96"/>
      <c r="B22" s="97" t="s">
        <v>186</v>
      </c>
      <c r="C22" s="98"/>
      <c r="D22" s="99"/>
      <c r="E22" s="100"/>
      <c r="F22" s="101">
        <f>E22*D22</f>
        <v>0</v>
      </c>
      <c r="H22" s="78"/>
      <c r="I22" s="78"/>
      <c r="J22" s="78"/>
      <c r="K22" s="78"/>
      <c r="L22" s="78"/>
      <c r="M22" s="79"/>
    </row>
    <row r="23" spans="1:13" s="24" customFormat="1" ht="111" customHeight="1" x14ac:dyDescent="0.2">
      <c r="A23" s="80" t="s">
        <v>187</v>
      </c>
      <c r="B23" s="102" t="s">
        <v>188</v>
      </c>
      <c r="C23" s="82" t="s">
        <v>176</v>
      </c>
      <c r="D23" s="103">
        <v>107</v>
      </c>
      <c r="E23" s="84"/>
      <c r="F23" s="104">
        <f>E23*D23</f>
        <v>0</v>
      </c>
      <c r="H23" s="78"/>
      <c r="I23" s="78"/>
      <c r="J23" s="78"/>
      <c r="K23" s="78"/>
      <c r="L23" s="78"/>
      <c r="M23" s="79"/>
    </row>
    <row r="24" spans="1:13" s="24" customFormat="1" ht="184.5" customHeight="1" x14ac:dyDescent="0.2">
      <c r="A24" s="80" t="s">
        <v>189</v>
      </c>
      <c r="B24" s="105" t="s">
        <v>190</v>
      </c>
      <c r="C24" s="82" t="s">
        <v>191</v>
      </c>
      <c r="D24" s="103">
        <v>2</v>
      </c>
      <c r="E24" s="106"/>
      <c r="F24" s="104">
        <f t="shared" ref="F24:F44" si="1">E24*D24</f>
        <v>0</v>
      </c>
      <c r="H24" s="78"/>
      <c r="I24" s="78"/>
      <c r="J24" s="78"/>
      <c r="K24" s="78"/>
      <c r="L24" s="78"/>
      <c r="M24" s="79"/>
    </row>
    <row r="25" spans="1:13" s="24" customFormat="1" ht="185.25" customHeight="1" x14ac:dyDescent="0.2">
      <c r="A25" s="80" t="s">
        <v>192</v>
      </c>
      <c r="B25" s="105" t="s">
        <v>193</v>
      </c>
      <c r="C25" s="82" t="s">
        <v>191</v>
      </c>
      <c r="D25" s="103">
        <v>3</v>
      </c>
      <c r="E25" s="106"/>
      <c r="F25" s="104">
        <f t="shared" si="1"/>
        <v>0</v>
      </c>
      <c r="H25" s="78"/>
      <c r="I25" s="78"/>
      <c r="J25" s="78"/>
      <c r="K25" s="78"/>
      <c r="L25" s="78"/>
      <c r="M25" s="79"/>
    </row>
    <row r="26" spans="1:13" s="24" customFormat="1" ht="192" x14ac:dyDescent="0.2">
      <c r="A26" s="80" t="s">
        <v>194</v>
      </c>
      <c r="B26" s="105" t="s">
        <v>195</v>
      </c>
      <c r="C26" s="82" t="s">
        <v>191</v>
      </c>
      <c r="D26" s="103">
        <v>2</v>
      </c>
      <c r="E26" s="106"/>
      <c r="F26" s="104">
        <f t="shared" si="1"/>
        <v>0</v>
      </c>
      <c r="H26" s="78"/>
      <c r="I26" s="78"/>
      <c r="J26" s="78"/>
      <c r="K26" s="78"/>
      <c r="L26" s="78"/>
      <c r="M26" s="79"/>
    </row>
    <row r="27" spans="1:13" s="24" customFormat="1" ht="183.75" customHeight="1" x14ac:dyDescent="0.2">
      <c r="A27" s="80" t="s">
        <v>196</v>
      </c>
      <c r="B27" s="105" t="s">
        <v>197</v>
      </c>
      <c r="C27" s="82" t="s">
        <v>191</v>
      </c>
      <c r="D27" s="103">
        <v>2</v>
      </c>
      <c r="E27" s="106"/>
      <c r="F27" s="104">
        <f t="shared" si="1"/>
        <v>0</v>
      </c>
      <c r="H27" s="78"/>
      <c r="I27" s="78"/>
      <c r="J27" s="78"/>
      <c r="K27" s="78"/>
      <c r="L27" s="78"/>
      <c r="M27" s="79"/>
    </row>
    <row r="28" spans="1:13" s="24" customFormat="1" ht="123.75" customHeight="1" x14ac:dyDescent="0.2">
      <c r="A28" s="80" t="s">
        <v>198</v>
      </c>
      <c r="B28" s="102" t="s">
        <v>199</v>
      </c>
      <c r="C28" s="82" t="s">
        <v>200</v>
      </c>
      <c r="D28" s="103">
        <v>25</v>
      </c>
      <c r="E28" s="106"/>
      <c r="F28" s="104">
        <f t="shared" si="1"/>
        <v>0</v>
      </c>
      <c r="H28" s="78"/>
      <c r="I28" s="78"/>
      <c r="J28" s="78"/>
      <c r="K28" s="78"/>
      <c r="L28" s="78"/>
      <c r="M28" s="79"/>
    </row>
    <row r="29" spans="1:13" s="24" customFormat="1" ht="128.25" customHeight="1" x14ac:dyDescent="0.2">
      <c r="A29" s="80" t="s">
        <v>201</v>
      </c>
      <c r="B29" s="102" t="s">
        <v>202</v>
      </c>
      <c r="C29" s="82" t="s">
        <v>200</v>
      </c>
      <c r="D29" s="103">
        <v>21</v>
      </c>
      <c r="E29" s="106"/>
      <c r="F29" s="104">
        <f t="shared" si="1"/>
        <v>0</v>
      </c>
      <c r="H29" s="78"/>
      <c r="I29" s="78"/>
      <c r="J29" s="78"/>
      <c r="K29" s="78"/>
      <c r="L29" s="78"/>
      <c r="M29" s="79"/>
    </row>
    <row r="30" spans="1:13" s="24" customFormat="1" ht="123.75" customHeight="1" x14ac:dyDescent="0.2">
      <c r="A30" s="80" t="s">
        <v>203</v>
      </c>
      <c r="B30" s="102" t="s">
        <v>204</v>
      </c>
      <c r="C30" s="82" t="s">
        <v>200</v>
      </c>
      <c r="D30" s="103">
        <v>15</v>
      </c>
      <c r="E30" s="106"/>
      <c r="F30" s="104">
        <f t="shared" si="1"/>
        <v>0</v>
      </c>
      <c r="H30" s="78"/>
      <c r="I30" s="78"/>
      <c r="J30" s="78"/>
      <c r="K30" s="78"/>
      <c r="L30" s="78"/>
      <c r="M30" s="79"/>
    </row>
    <row r="31" spans="1:13" s="24" customFormat="1" ht="132" x14ac:dyDescent="0.2">
      <c r="A31" s="80" t="s">
        <v>205</v>
      </c>
      <c r="B31" s="102" t="s">
        <v>206</v>
      </c>
      <c r="C31" s="82" t="s">
        <v>200</v>
      </c>
      <c r="D31" s="103">
        <v>15</v>
      </c>
      <c r="E31" s="106"/>
      <c r="F31" s="104">
        <f t="shared" si="1"/>
        <v>0</v>
      </c>
      <c r="H31" s="78"/>
      <c r="I31" s="78"/>
      <c r="J31" s="78"/>
      <c r="K31" s="78"/>
      <c r="L31" s="78"/>
      <c r="M31" s="79"/>
    </row>
    <row r="32" spans="1:13" s="24" customFormat="1" ht="121.5" customHeight="1" x14ac:dyDescent="0.2">
      <c r="A32" s="80" t="s">
        <v>207</v>
      </c>
      <c r="B32" s="102" t="s">
        <v>208</v>
      </c>
      <c r="C32" s="82" t="s">
        <v>200</v>
      </c>
      <c r="D32" s="103">
        <v>38.5</v>
      </c>
      <c r="E32" s="106"/>
      <c r="F32" s="104">
        <f t="shared" si="1"/>
        <v>0</v>
      </c>
      <c r="H32" s="78"/>
      <c r="I32" s="78"/>
      <c r="J32" s="78"/>
      <c r="K32" s="78"/>
      <c r="L32" s="78"/>
      <c r="M32" s="79"/>
    </row>
    <row r="33" spans="1:13" s="24" customFormat="1" ht="123.75" customHeight="1" x14ac:dyDescent="0.2">
      <c r="A33" s="80" t="s">
        <v>209</v>
      </c>
      <c r="B33" s="102" t="s">
        <v>210</v>
      </c>
      <c r="C33" s="82" t="s">
        <v>200</v>
      </c>
      <c r="D33" s="103">
        <v>15</v>
      </c>
      <c r="E33" s="106"/>
      <c r="F33" s="104">
        <f t="shared" si="1"/>
        <v>0</v>
      </c>
      <c r="H33" s="78"/>
      <c r="I33" s="78"/>
      <c r="J33" s="78"/>
      <c r="K33" s="78"/>
      <c r="L33" s="78"/>
      <c r="M33" s="79"/>
    </row>
    <row r="34" spans="1:13" s="24" customFormat="1" ht="171" customHeight="1" x14ac:dyDescent="0.2">
      <c r="A34" s="80" t="s">
        <v>211</v>
      </c>
      <c r="B34" s="102" t="s">
        <v>212</v>
      </c>
      <c r="C34" s="82" t="s">
        <v>200</v>
      </c>
      <c r="D34" s="103">
        <v>15</v>
      </c>
      <c r="E34" s="106"/>
      <c r="F34" s="104">
        <f t="shared" si="1"/>
        <v>0</v>
      </c>
      <c r="H34" s="78"/>
      <c r="I34" s="78"/>
      <c r="J34" s="78"/>
      <c r="K34" s="78"/>
      <c r="L34" s="78"/>
      <c r="M34" s="79"/>
    </row>
    <row r="35" spans="1:13" s="24" customFormat="1" ht="64.5" customHeight="1" x14ac:dyDescent="0.2">
      <c r="A35" s="80" t="s">
        <v>213</v>
      </c>
      <c r="B35" s="107" t="s">
        <v>214</v>
      </c>
      <c r="C35" s="82" t="s">
        <v>176</v>
      </c>
      <c r="D35" s="103">
        <v>18</v>
      </c>
      <c r="E35" s="106"/>
      <c r="F35" s="104">
        <f t="shared" si="1"/>
        <v>0</v>
      </c>
      <c r="H35" s="78"/>
      <c r="I35" s="78"/>
      <c r="J35" s="78"/>
      <c r="K35" s="78"/>
      <c r="L35" s="78"/>
      <c r="M35" s="79"/>
    </row>
    <row r="36" spans="1:13" s="24" customFormat="1" ht="60" x14ac:dyDescent="0.2">
      <c r="A36" s="80" t="s">
        <v>215</v>
      </c>
      <c r="B36" s="87" t="s">
        <v>216</v>
      </c>
      <c r="C36" s="108" t="s">
        <v>179</v>
      </c>
      <c r="D36" s="109">
        <v>139</v>
      </c>
      <c r="E36" s="106"/>
      <c r="F36" s="104">
        <f t="shared" si="1"/>
        <v>0</v>
      </c>
      <c r="H36" s="78"/>
      <c r="I36" s="78"/>
      <c r="J36" s="78"/>
      <c r="K36" s="78"/>
      <c r="L36" s="78"/>
      <c r="M36" s="79"/>
    </row>
    <row r="37" spans="1:13" s="24" customFormat="1" ht="62.25" customHeight="1" x14ac:dyDescent="0.2">
      <c r="A37" s="80" t="s">
        <v>217</v>
      </c>
      <c r="B37" s="87" t="s">
        <v>218</v>
      </c>
      <c r="C37" s="108" t="s">
        <v>179</v>
      </c>
      <c r="D37" s="109">
        <v>164</v>
      </c>
      <c r="E37" s="84"/>
      <c r="F37" s="104">
        <f t="shared" si="1"/>
        <v>0</v>
      </c>
      <c r="H37" s="78"/>
      <c r="I37" s="78"/>
      <c r="J37" s="78"/>
      <c r="K37" s="78"/>
      <c r="L37" s="78"/>
      <c r="M37" s="79"/>
    </row>
    <row r="38" spans="1:13" s="24" customFormat="1" ht="62.25" customHeight="1" x14ac:dyDescent="0.2">
      <c r="A38" s="80" t="s">
        <v>219</v>
      </c>
      <c r="B38" s="87" t="s">
        <v>220</v>
      </c>
      <c r="C38" s="108" t="s">
        <v>176</v>
      </c>
      <c r="D38" s="109">
        <v>5.0999999999999996</v>
      </c>
      <c r="E38" s="106"/>
      <c r="F38" s="104">
        <f t="shared" si="1"/>
        <v>0</v>
      </c>
      <c r="H38" s="78"/>
      <c r="I38" s="78"/>
      <c r="J38" s="78"/>
      <c r="K38" s="78"/>
      <c r="L38" s="78"/>
      <c r="M38" s="79"/>
    </row>
    <row r="39" spans="1:13" s="24" customFormat="1" ht="135" customHeight="1" x14ac:dyDescent="0.2">
      <c r="A39" s="80" t="s">
        <v>221</v>
      </c>
      <c r="B39" s="87" t="s">
        <v>222</v>
      </c>
      <c r="C39" s="108" t="s">
        <v>6</v>
      </c>
      <c r="D39" s="109">
        <v>2945</v>
      </c>
      <c r="E39" s="106"/>
      <c r="F39" s="104">
        <f t="shared" si="1"/>
        <v>0</v>
      </c>
      <c r="H39" s="78"/>
      <c r="I39" s="78"/>
      <c r="J39" s="78"/>
      <c r="K39" s="78"/>
      <c r="L39" s="78"/>
      <c r="M39" s="79"/>
    </row>
    <row r="40" spans="1:13" s="24" customFormat="1" ht="120.75" customHeight="1" x14ac:dyDescent="0.2">
      <c r="A40" s="80" t="s">
        <v>223</v>
      </c>
      <c r="B40" s="87" t="s">
        <v>224</v>
      </c>
      <c r="C40" s="108" t="s">
        <v>179</v>
      </c>
      <c r="D40" s="109">
        <v>24</v>
      </c>
      <c r="E40" s="106"/>
      <c r="F40" s="104">
        <f t="shared" si="1"/>
        <v>0</v>
      </c>
      <c r="H40" s="78"/>
      <c r="I40" s="78"/>
      <c r="J40" s="78"/>
      <c r="K40" s="78"/>
      <c r="L40" s="78"/>
      <c r="M40" s="79"/>
    </row>
    <row r="41" spans="1:13" s="24" customFormat="1" ht="133.5" customHeight="1" x14ac:dyDescent="0.2">
      <c r="A41" s="80" t="s">
        <v>225</v>
      </c>
      <c r="B41" s="87" t="s">
        <v>226</v>
      </c>
      <c r="C41" s="108" t="s">
        <v>6</v>
      </c>
      <c r="D41" s="109">
        <v>90</v>
      </c>
      <c r="E41" s="106"/>
      <c r="F41" s="104">
        <f t="shared" si="1"/>
        <v>0</v>
      </c>
      <c r="H41" s="78"/>
      <c r="I41" s="78"/>
      <c r="J41" s="78"/>
      <c r="K41" s="78"/>
      <c r="L41" s="78"/>
      <c r="M41" s="79"/>
    </row>
    <row r="42" spans="1:13" s="24" customFormat="1" ht="123" customHeight="1" x14ac:dyDescent="0.2">
      <c r="A42" s="80" t="s">
        <v>227</v>
      </c>
      <c r="B42" s="87" t="s">
        <v>228</v>
      </c>
      <c r="C42" s="108" t="s">
        <v>179</v>
      </c>
      <c r="D42" s="109">
        <v>3</v>
      </c>
      <c r="E42" s="106"/>
      <c r="F42" s="104">
        <f t="shared" si="1"/>
        <v>0</v>
      </c>
      <c r="H42" s="78"/>
      <c r="I42" s="78"/>
      <c r="J42" s="78"/>
      <c r="K42" s="78"/>
      <c r="L42" s="78"/>
      <c r="M42" s="79"/>
    </row>
    <row r="43" spans="1:13" s="24" customFormat="1" ht="123.75" customHeight="1" x14ac:dyDescent="0.2">
      <c r="A43" s="80" t="s">
        <v>229</v>
      </c>
      <c r="B43" s="87" t="s">
        <v>230</v>
      </c>
      <c r="C43" s="108" t="s">
        <v>6</v>
      </c>
      <c r="D43" s="109">
        <v>1060</v>
      </c>
      <c r="E43" s="106"/>
      <c r="F43" s="104">
        <f t="shared" si="1"/>
        <v>0</v>
      </c>
      <c r="H43" s="78"/>
      <c r="I43" s="78"/>
      <c r="J43" s="78"/>
      <c r="K43" s="78"/>
      <c r="L43" s="78"/>
      <c r="M43" s="79"/>
    </row>
    <row r="44" spans="1:13" s="24" customFormat="1" ht="124.5" customHeight="1" thickBot="1" x14ac:dyDescent="0.25">
      <c r="A44" s="80" t="s">
        <v>231</v>
      </c>
      <c r="B44" s="87" t="s">
        <v>232</v>
      </c>
      <c r="C44" s="108" t="s">
        <v>179</v>
      </c>
      <c r="D44" s="109">
        <v>47</v>
      </c>
      <c r="E44" s="106"/>
      <c r="F44" s="104">
        <f t="shared" si="1"/>
        <v>0</v>
      </c>
      <c r="H44" s="78"/>
      <c r="I44" s="78"/>
      <c r="J44" s="78"/>
      <c r="K44" s="78"/>
      <c r="L44" s="78"/>
      <c r="M44" s="79"/>
    </row>
    <row r="45" spans="1:13" s="24" customFormat="1" ht="15" customHeight="1" thickTop="1" thickBot="1" x14ac:dyDescent="0.3">
      <c r="A45" s="93"/>
      <c r="B45" s="94"/>
      <c r="C45" s="214"/>
      <c r="D45" s="214"/>
      <c r="E45" s="214"/>
      <c r="F45" s="95">
        <f>SUM(F22:F27)</f>
        <v>0</v>
      </c>
      <c r="H45" s="78"/>
      <c r="I45" s="78"/>
      <c r="J45" s="78"/>
      <c r="K45" s="78"/>
      <c r="L45" s="78"/>
      <c r="M45" s="79"/>
    </row>
    <row r="46" spans="1:13" s="24" customFormat="1" ht="16.5" thickTop="1" x14ac:dyDescent="0.25">
      <c r="A46" s="110"/>
      <c r="B46" s="97" t="s">
        <v>233</v>
      </c>
      <c r="C46" s="111"/>
      <c r="D46" s="112"/>
      <c r="E46" s="113"/>
      <c r="F46" s="114"/>
      <c r="H46" s="115"/>
      <c r="I46" s="115"/>
      <c r="J46" s="116"/>
      <c r="K46" s="117"/>
      <c r="L46" s="118"/>
      <c r="M46" s="119"/>
    </row>
    <row r="47" spans="1:13" s="24" customFormat="1" ht="111.75" customHeight="1" x14ac:dyDescent="0.2">
      <c r="A47" s="80" t="s">
        <v>234</v>
      </c>
      <c r="B47" s="120" t="s">
        <v>235</v>
      </c>
      <c r="C47" s="108" t="s">
        <v>6</v>
      </c>
      <c r="D47" s="121">
        <v>359</v>
      </c>
      <c r="E47" s="22"/>
      <c r="F47" s="23">
        <f>E47*D47</f>
        <v>0</v>
      </c>
      <c r="H47" s="115"/>
      <c r="I47" s="115"/>
      <c r="J47" s="116"/>
      <c r="K47" s="117"/>
      <c r="L47" s="118"/>
      <c r="M47" s="119"/>
    </row>
    <row r="48" spans="1:13" s="24" customFormat="1" ht="86.25" customHeight="1" x14ac:dyDescent="0.2">
      <c r="A48" s="80" t="s">
        <v>236</v>
      </c>
      <c r="B48" s="120" t="s">
        <v>237</v>
      </c>
      <c r="C48" s="108" t="s">
        <v>6</v>
      </c>
      <c r="D48" s="121">
        <v>432</v>
      </c>
      <c r="E48" s="22"/>
      <c r="F48" s="23">
        <f t="shared" ref="F48:F111" si="2">E48*D48</f>
        <v>0</v>
      </c>
      <c r="H48" s="115"/>
      <c r="I48" s="115"/>
      <c r="J48" s="116"/>
      <c r="K48" s="117"/>
      <c r="L48" s="118"/>
      <c r="M48" s="119"/>
    </row>
    <row r="49" spans="1:13" s="24" customFormat="1" ht="110.25" customHeight="1" x14ac:dyDescent="0.2">
      <c r="A49" s="80" t="s">
        <v>238</v>
      </c>
      <c r="B49" s="120" t="s">
        <v>239</v>
      </c>
      <c r="C49" s="108" t="s">
        <v>6</v>
      </c>
      <c r="D49" s="121">
        <v>118</v>
      </c>
      <c r="E49" s="22"/>
      <c r="F49" s="23">
        <f t="shared" si="2"/>
        <v>0</v>
      </c>
      <c r="H49" s="115"/>
      <c r="I49" s="115"/>
      <c r="J49" s="116"/>
      <c r="K49" s="117"/>
      <c r="L49" s="118"/>
      <c r="M49" s="119"/>
    </row>
    <row r="50" spans="1:13" s="24" customFormat="1" ht="85.5" customHeight="1" x14ac:dyDescent="0.2">
      <c r="A50" s="80" t="s">
        <v>240</v>
      </c>
      <c r="B50" s="120" t="s">
        <v>241</v>
      </c>
      <c r="C50" s="108" t="s">
        <v>6</v>
      </c>
      <c r="D50" s="121">
        <v>191</v>
      </c>
      <c r="E50" s="22"/>
      <c r="F50" s="23">
        <f t="shared" si="2"/>
        <v>0</v>
      </c>
      <c r="H50" s="115"/>
      <c r="I50" s="115"/>
      <c r="J50" s="116"/>
      <c r="K50" s="117"/>
      <c r="L50" s="118"/>
      <c r="M50" s="119"/>
    </row>
    <row r="51" spans="1:13" s="24" customFormat="1" ht="111.75" customHeight="1" x14ac:dyDescent="0.2">
      <c r="A51" s="80" t="s">
        <v>242</v>
      </c>
      <c r="B51" s="120" t="s">
        <v>243</v>
      </c>
      <c r="C51" s="108" t="s">
        <v>6</v>
      </c>
      <c r="D51" s="121">
        <v>203</v>
      </c>
      <c r="E51" s="22"/>
      <c r="F51" s="23">
        <f t="shared" si="2"/>
        <v>0</v>
      </c>
      <c r="H51" s="115"/>
      <c r="I51" s="115"/>
      <c r="J51" s="116"/>
      <c r="K51" s="117"/>
      <c r="L51" s="118"/>
      <c r="M51" s="119"/>
    </row>
    <row r="52" spans="1:13" s="24" customFormat="1" ht="84.75" customHeight="1" x14ac:dyDescent="0.2">
      <c r="A52" s="80" t="s">
        <v>244</v>
      </c>
      <c r="B52" s="120" t="s">
        <v>245</v>
      </c>
      <c r="C52" s="108" t="s">
        <v>6</v>
      </c>
      <c r="D52" s="121">
        <v>343</v>
      </c>
      <c r="E52" s="22"/>
      <c r="F52" s="23">
        <f t="shared" si="2"/>
        <v>0</v>
      </c>
      <c r="H52" s="115"/>
      <c r="I52" s="115"/>
      <c r="J52" s="116"/>
      <c r="K52" s="117"/>
      <c r="L52" s="118"/>
      <c r="M52" s="119"/>
    </row>
    <row r="53" spans="1:13" s="24" customFormat="1" ht="111" customHeight="1" x14ac:dyDescent="0.2">
      <c r="A53" s="80" t="s">
        <v>246</v>
      </c>
      <c r="B53" s="120" t="s">
        <v>247</v>
      </c>
      <c r="C53" s="108" t="s">
        <v>6</v>
      </c>
      <c r="D53" s="121">
        <v>272</v>
      </c>
      <c r="E53" s="22"/>
      <c r="F53" s="23">
        <f t="shared" si="2"/>
        <v>0</v>
      </c>
      <c r="H53" s="115"/>
      <c r="I53" s="115"/>
      <c r="J53" s="116"/>
      <c r="K53" s="117"/>
      <c r="L53" s="118"/>
      <c r="M53" s="119"/>
    </row>
    <row r="54" spans="1:13" s="24" customFormat="1" ht="86.25" customHeight="1" x14ac:dyDescent="0.2">
      <c r="A54" s="80" t="s">
        <v>248</v>
      </c>
      <c r="B54" s="120" t="s">
        <v>245</v>
      </c>
      <c r="C54" s="108" t="s">
        <v>6</v>
      </c>
      <c r="D54" s="121">
        <v>458</v>
      </c>
      <c r="E54" s="22"/>
      <c r="F54" s="23">
        <f t="shared" si="2"/>
        <v>0</v>
      </c>
      <c r="H54" s="115"/>
      <c r="I54" s="115"/>
      <c r="J54" s="116"/>
      <c r="K54" s="117"/>
      <c r="L54" s="118"/>
      <c r="M54" s="119"/>
    </row>
    <row r="55" spans="1:13" s="24" customFormat="1" ht="111" customHeight="1" x14ac:dyDescent="0.2">
      <c r="A55" s="80" t="s">
        <v>249</v>
      </c>
      <c r="B55" s="120" t="s">
        <v>250</v>
      </c>
      <c r="C55" s="108" t="s">
        <v>6</v>
      </c>
      <c r="D55" s="121">
        <v>270</v>
      </c>
      <c r="E55" s="22"/>
      <c r="F55" s="23">
        <f t="shared" si="2"/>
        <v>0</v>
      </c>
      <c r="H55" s="115"/>
      <c r="I55" s="115"/>
      <c r="J55" s="116"/>
      <c r="K55" s="117"/>
      <c r="L55" s="118"/>
      <c r="M55" s="119"/>
    </row>
    <row r="56" spans="1:13" s="24" customFormat="1" ht="87" customHeight="1" x14ac:dyDescent="0.2">
      <c r="A56" s="80" t="s">
        <v>251</v>
      </c>
      <c r="B56" s="120" t="s">
        <v>237</v>
      </c>
      <c r="C56" s="108" t="s">
        <v>6</v>
      </c>
      <c r="D56" s="121">
        <v>432</v>
      </c>
      <c r="E56" s="22"/>
      <c r="F56" s="23">
        <f t="shared" si="2"/>
        <v>0</v>
      </c>
      <c r="H56" s="115"/>
      <c r="I56" s="115"/>
      <c r="J56" s="116"/>
      <c r="K56" s="117"/>
      <c r="L56" s="118"/>
      <c r="M56" s="119"/>
    </row>
    <row r="57" spans="1:13" s="24" customFormat="1" ht="108.75" customHeight="1" x14ac:dyDescent="0.2">
      <c r="A57" s="80" t="s">
        <v>252</v>
      </c>
      <c r="B57" s="120" t="s">
        <v>253</v>
      </c>
      <c r="C57" s="108" t="s">
        <v>6</v>
      </c>
      <c r="D57" s="121">
        <v>519</v>
      </c>
      <c r="E57" s="22"/>
      <c r="F57" s="23">
        <f t="shared" si="2"/>
        <v>0</v>
      </c>
      <c r="H57" s="115"/>
      <c r="I57" s="115"/>
      <c r="J57" s="116"/>
      <c r="K57" s="117"/>
      <c r="L57" s="118"/>
      <c r="M57" s="119"/>
    </row>
    <row r="58" spans="1:13" s="24" customFormat="1" ht="112.5" customHeight="1" x14ac:dyDescent="0.2">
      <c r="A58" s="80" t="s">
        <v>254</v>
      </c>
      <c r="B58" s="120" t="s">
        <v>255</v>
      </c>
      <c r="C58" s="108" t="s">
        <v>6</v>
      </c>
      <c r="D58" s="121">
        <v>167</v>
      </c>
      <c r="E58" s="22"/>
      <c r="F58" s="23">
        <f t="shared" si="2"/>
        <v>0</v>
      </c>
      <c r="H58" s="115"/>
      <c r="I58" s="115"/>
      <c r="J58" s="116"/>
      <c r="K58" s="117"/>
      <c r="L58" s="118"/>
      <c r="M58" s="119"/>
    </row>
    <row r="59" spans="1:13" s="24" customFormat="1" ht="99.75" customHeight="1" x14ac:dyDescent="0.2">
      <c r="A59" s="80" t="s">
        <v>256</v>
      </c>
      <c r="B59" s="120" t="s">
        <v>257</v>
      </c>
      <c r="C59" s="108" t="s">
        <v>6</v>
      </c>
      <c r="D59" s="121">
        <v>174</v>
      </c>
      <c r="E59" s="22"/>
      <c r="F59" s="23">
        <f t="shared" si="2"/>
        <v>0</v>
      </c>
      <c r="H59" s="115"/>
      <c r="I59" s="115"/>
      <c r="J59" s="116"/>
      <c r="K59" s="117"/>
      <c r="L59" s="118"/>
      <c r="M59" s="119"/>
    </row>
    <row r="60" spans="1:13" s="24" customFormat="1" ht="99.75" customHeight="1" x14ac:dyDescent="0.2">
      <c r="A60" s="80" t="s">
        <v>258</v>
      </c>
      <c r="B60" s="120" t="s">
        <v>259</v>
      </c>
      <c r="C60" s="108" t="s">
        <v>6</v>
      </c>
      <c r="D60" s="121">
        <v>212</v>
      </c>
      <c r="E60" s="22"/>
      <c r="F60" s="23">
        <f t="shared" si="2"/>
        <v>0</v>
      </c>
      <c r="H60" s="115"/>
      <c r="I60" s="115"/>
      <c r="J60" s="116"/>
      <c r="K60" s="117"/>
      <c r="L60" s="118"/>
      <c r="M60" s="119"/>
    </row>
    <row r="61" spans="1:13" s="24" customFormat="1" ht="105" customHeight="1" x14ac:dyDescent="0.2">
      <c r="A61" s="80" t="s">
        <v>260</v>
      </c>
      <c r="B61" s="120" t="s">
        <v>261</v>
      </c>
      <c r="C61" s="108" t="s">
        <v>6</v>
      </c>
      <c r="D61" s="121">
        <v>779</v>
      </c>
      <c r="E61" s="22"/>
      <c r="F61" s="23">
        <f t="shared" si="2"/>
        <v>0</v>
      </c>
      <c r="H61" s="115"/>
      <c r="I61" s="115"/>
      <c r="J61" s="116"/>
      <c r="K61" s="117"/>
      <c r="L61" s="118"/>
      <c r="M61" s="119"/>
    </row>
    <row r="62" spans="1:13" s="24" customFormat="1" ht="100.5" customHeight="1" x14ac:dyDescent="0.2">
      <c r="A62" s="80" t="s">
        <v>262</v>
      </c>
      <c r="B62" s="122" t="s">
        <v>263</v>
      </c>
      <c r="C62" s="108" t="s">
        <v>6</v>
      </c>
      <c r="D62" s="121">
        <v>12512</v>
      </c>
      <c r="E62" s="22"/>
      <c r="F62" s="23">
        <f t="shared" si="2"/>
        <v>0</v>
      </c>
      <c r="H62" s="115"/>
      <c r="I62" s="115"/>
      <c r="J62" s="116"/>
      <c r="K62" s="117"/>
      <c r="L62" s="118"/>
      <c r="M62" s="119"/>
    </row>
    <row r="63" spans="1:13" s="24" customFormat="1" ht="99.75" customHeight="1" x14ac:dyDescent="0.2">
      <c r="A63" s="80" t="s">
        <v>264</v>
      </c>
      <c r="B63" s="122" t="s">
        <v>265</v>
      </c>
      <c r="C63" s="108" t="s">
        <v>6</v>
      </c>
      <c r="D63" s="121">
        <v>6756</v>
      </c>
      <c r="E63" s="22"/>
      <c r="F63" s="23">
        <f t="shared" si="2"/>
        <v>0</v>
      </c>
      <c r="H63" s="115"/>
      <c r="I63" s="115"/>
      <c r="J63" s="116"/>
      <c r="K63" s="117"/>
      <c r="L63" s="118"/>
      <c r="M63" s="119"/>
    </row>
    <row r="64" spans="1:13" s="24" customFormat="1" ht="96.75" customHeight="1" x14ac:dyDescent="0.2">
      <c r="A64" s="80" t="s">
        <v>266</v>
      </c>
      <c r="B64" s="122" t="s">
        <v>267</v>
      </c>
      <c r="C64" s="108" t="s">
        <v>6</v>
      </c>
      <c r="D64" s="121">
        <v>664</v>
      </c>
      <c r="E64" s="22"/>
      <c r="F64" s="23">
        <f t="shared" si="2"/>
        <v>0</v>
      </c>
      <c r="H64" s="115"/>
      <c r="I64" s="115"/>
      <c r="J64" s="116"/>
      <c r="K64" s="117"/>
      <c r="L64" s="118"/>
      <c r="M64" s="119"/>
    </row>
    <row r="65" spans="1:13" s="24" customFormat="1" ht="98.25" customHeight="1" x14ac:dyDescent="0.2">
      <c r="A65" s="80" t="s">
        <v>268</v>
      </c>
      <c r="B65" s="122" t="s">
        <v>269</v>
      </c>
      <c r="C65" s="108" t="s">
        <v>6</v>
      </c>
      <c r="D65" s="121">
        <v>970.1</v>
      </c>
      <c r="E65" s="22"/>
      <c r="F65" s="23">
        <f t="shared" si="2"/>
        <v>0</v>
      </c>
      <c r="H65" s="115"/>
      <c r="I65" s="115"/>
      <c r="J65" s="116"/>
      <c r="K65" s="117"/>
      <c r="L65" s="118"/>
      <c r="M65" s="119"/>
    </row>
    <row r="66" spans="1:13" s="24" customFormat="1" ht="100.5" customHeight="1" x14ac:dyDescent="0.2">
      <c r="A66" s="80" t="s">
        <v>270</v>
      </c>
      <c r="B66" s="122" t="s">
        <v>271</v>
      </c>
      <c r="C66" s="108" t="s">
        <v>6</v>
      </c>
      <c r="D66" s="121">
        <v>114</v>
      </c>
      <c r="E66" s="22"/>
      <c r="F66" s="23">
        <f t="shared" si="2"/>
        <v>0</v>
      </c>
      <c r="H66" s="115"/>
      <c r="I66" s="115"/>
      <c r="J66" s="116"/>
      <c r="K66" s="117"/>
      <c r="L66" s="118"/>
      <c r="M66" s="119"/>
    </row>
    <row r="67" spans="1:13" s="24" customFormat="1" ht="95.25" customHeight="1" x14ac:dyDescent="0.2">
      <c r="A67" s="80" t="s">
        <v>272</v>
      </c>
      <c r="B67" s="122" t="s">
        <v>273</v>
      </c>
      <c r="C67" s="108" t="s">
        <v>6</v>
      </c>
      <c r="D67" s="121">
        <v>797</v>
      </c>
      <c r="E67" s="22"/>
      <c r="F67" s="23">
        <f t="shared" si="2"/>
        <v>0</v>
      </c>
      <c r="H67" s="115"/>
      <c r="I67" s="115"/>
      <c r="J67" s="116"/>
      <c r="K67" s="117"/>
      <c r="L67" s="118"/>
      <c r="M67" s="119"/>
    </row>
    <row r="68" spans="1:13" s="24" customFormat="1" ht="100.5" customHeight="1" x14ac:dyDescent="0.2">
      <c r="A68" s="80" t="s">
        <v>274</v>
      </c>
      <c r="B68" s="122" t="s">
        <v>275</v>
      </c>
      <c r="C68" s="108" t="s">
        <v>6</v>
      </c>
      <c r="D68" s="121">
        <v>62</v>
      </c>
      <c r="E68" s="22"/>
      <c r="F68" s="23">
        <f t="shared" si="2"/>
        <v>0</v>
      </c>
      <c r="H68" s="115"/>
      <c r="I68" s="115"/>
      <c r="J68" s="116"/>
      <c r="K68" s="117"/>
      <c r="L68" s="118"/>
      <c r="M68" s="119"/>
    </row>
    <row r="69" spans="1:13" s="24" customFormat="1" ht="99.75" customHeight="1" x14ac:dyDescent="0.2">
      <c r="A69" s="80" t="s">
        <v>276</v>
      </c>
      <c r="B69" s="122" t="s">
        <v>277</v>
      </c>
      <c r="C69" s="108" t="s">
        <v>6</v>
      </c>
      <c r="D69" s="121">
        <v>1589.5</v>
      </c>
      <c r="E69" s="22"/>
      <c r="F69" s="23">
        <f t="shared" si="2"/>
        <v>0</v>
      </c>
      <c r="H69" s="115"/>
      <c r="I69" s="115"/>
      <c r="J69" s="116"/>
      <c r="K69" s="117"/>
      <c r="L69" s="118"/>
      <c r="M69" s="119"/>
    </row>
    <row r="70" spans="1:13" s="24" customFormat="1" ht="98.25" customHeight="1" x14ac:dyDescent="0.2">
      <c r="A70" s="80" t="s">
        <v>278</v>
      </c>
      <c r="B70" s="122" t="s">
        <v>279</v>
      </c>
      <c r="C70" s="108" t="s">
        <v>6</v>
      </c>
      <c r="D70" s="121">
        <v>2047.5</v>
      </c>
      <c r="E70" s="22"/>
      <c r="F70" s="23">
        <f t="shared" si="2"/>
        <v>0</v>
      </c>
      <c r="H70" s="115"/>
      <c r="I70" s="115"/>
      <c r="J70" s="116"/>
      <c r="K70" s="117"/>
      <c r="L70" s="118"/>
      <c r="M70" s="119"/>
    </row>
    <row r="71" spans="1:13" s="24" customFormat="1" ht="97.5" customHeight="1" x14ac:dyDescent="0.2">
      <c r="A71" s="80" t="s">
        <v>280</v>
      </c>
      <c r="B71" s="122" t="s">
        <v>281</v>
      </c>
      <c r="C71" s="108" t="s">
        <v>6</v>
      </c>
      <c r="D71" s="121">
        <v>257.39999999999998</v>
      </c>
      <c r="E71" s="22"/>
      <c r="F71" s="23">
        <f t="shared" si="2"/>
        <v>0</v>
      </c>
      <c r="H71" s="115"/>
      <c r="I71" s="115"/>
      <c r="J71" s="116"/>
      <c r="K71" s="117"/>
      <c r="L71" s="118"/>
      <c r="M71" s="119"/>
    </row>
    <row r="72" spans="1:13" s="24" customFormat="1" ht="95.25" customHeight="1" x14ac:dyDescent="0.2">
      <c r="A72" s="80" t="s">
        <v>282</v>
      </c>
      <c r="B72" s="122" t="s">
        <v>283</v>
      </c>
      <c r="C72" s="108" t="s">
        <v>6</v>
      </c>
      <c r="D72" s="121">
        <v>948</v>
      </c>
      <c r="E72" s="22"/>
      <c r="F72" s="23">
        <f t="shared" si="2"/>
        <v>0</v>
      </c>
      <c r="H72" s="115"/>
      <c r="I72" s="115"/>
      <c r="J72" s="116"/>
      <c r="K72" s="117"/>
      <c r="L72" s="118"/>
      <c r="M72" s="119"/>
    </row>
    <row r="73" spans="1:13" s="24" customFormat="1" ht="97.5" customHeight="1" x14ac:dyDescent="0.2">
      <c r="A73" s="80" t="s">
        <v>284</v>
      </c>
      <c r="B73" s="122" t="s">
        <v>285</v>
      </c>
      <c r="C73" s="108" t="s">
        <v>6</v>
      </c>
      <c r="D73" s="121">
        <v>1980.2</v>
      </c>
      <c r="E73" s="22"/>
      <c r="F73" s="23">
        <f t="shared" si="2"/>
        <v>0</v>
      </c>
      <c r="H73" s="115"/>
      <c r="I73" s="115"/>
      <c r="J73" s="116"/>
      <c r="K73" s="117"/>
      <c r="L73" s="118"/>
      <c r="M73" s="119"/>
    </row>
    <row r="74" spans="1:13" s="24" customFormat="1" ht="99" customHeight="1" x14ac:dyDescent="0.2">
      <c r="A74" s="80" t="s">
        <v>286</v>
      </c>
      <c r="B74" s="122" t="s">
        <v>287</v>
      </c>
      <c r="C74" s="108" t="s">
        <v>6</v>
      </c>
      <c r="D74" s="121">
        <v>1317.2</v>
      </c>
      <c r="E74" s="22"/>
      <c r="F74" s="23">
        <f t="shared" si="2"/>
        <v>0</v>
      </c>
      <c r="H74" s="115"/>
      <c r="I74" s="115"/>
      <c r="J74" s="116"/>
      <c r="K74" s="117"/>
      <c r="L74" s="118"/>
      <c r="M74" s="119"/>
    </row>
    <row r="75" spans="1:13" s="24" customFormat="1" ht="97.5" customHeight="1" x14ac:dyDescent="0.2">
      <c r="A75" s="80" t="s">
        <v>288</v>
      </c>
      <c r="B75" s="122" t="s">
        <v>289</v>
      </c>
      <c r="C75" s="108" t="s">
        <v>6</v>
      </c>
      <c r="D75" s="121">
        <v>863</v>
      </c>
      <c r="E75" s="22"/>
      <c r="F75" s="23">
        <f t="shared" si="2"/>
        <v>0</v>
      </c>
      <c r="H75" s="115"/>
      <c r="I75" s="115"/>
      <c r="J75" s="116"/>
      <c r="K75" s="117"/>
      <c r="L75" s="118"/>
      <c r="M75" s="119"/>
    </row>
    <row r="76" spans="1:13" s="24" customFormat="1" ht="100.5" customHeight="1" x14ac:dyDescent="0.2">
      <c r="A76" s="80" t="s">
        <v>290</v>
      </c>
      <c r="B76" s="122" t="s">
        <v>291</v>
      </c>
      <c r="C76" s="108" t="s">
        <v>6</v>
      </c>
      <c r="D76" s="121">
        <v>574</v>
      </c>
      <c r="E76" s="22"/>
      <c r="F76" s="23">
        <f t="shared" si="2"/>
        <v>0</v>
      </c>
      <c r="H76" s="115"/>
      <c r="I76" s="115"/>
      <c r="J76" s="116"/>
      <c r="K76" s="117"/>
      <c r="L76" s="118"/>
      <c r="M76" s="119"/>
    </row>
    <row r="77" spans="1:13" s="24" customFormat="1" ht="103.5" customHeight="1" x14ac:dyDescent="0.2">
      <c r="A77" s="80" t="s">
        <v>292</v>
      </c>
      <c r="B77" s="122" t="s">
        <v>293</v>
      </c>
      <c r="C77" s="108" t="s">
        <v>6</v>
      </c>
      <c r="D77" s="121">
        <v>1458.5</v>
      </c>
      <c r="E77" s="22"/>
      <c r="F77" s="23">
        <f t="shared" si="2"/>
        <v>0</v>
      </c>
      <c r="H77" s="115"/>
      <c r="I77" s="115"/>
      <c r="J77" s="116"/>
      <c r="K77" s="117"/>
      <c r="L77" s="118"/>
      <c r="M77" s="119"/>
    </row>
    <row r="78" spans="1:13" s="24" customFormat="1" ht="99" customHeight="1" x14ac:dyDescent="0.2">
      <c r="A78" s="80" t="s">
        <v>294</v>
      </c>
      <c r="B78" s="122" t="s">
        <v>295</v>
      </c>
      <c r="C78" s="108" t="s">
        <v>6</v>
      </c>
      <c r="D78" s="121">
        <v>970</v>
      </c>
      <c r="E78" s="22"/>
      <c r="F78" s="23">
        <f t="shared" si="2"/>
        <v>0</v>
      </c>
      <c r="H78" s="115"/>
      <c r="I78" s="115"/>
      <c r="J78" s="116"/>
      <c r="K78" s="117"/>
      <c r="L78" s="118"/>
      <c r="M78" s="119"/>
    </row>
    <row r="79" spans="1:13" s="24" customFormat="1" ht="99.75" customHeight="1" x14ac:dyDescent="0.2">
      <c r="A79" s="80" t="s">
        <v>296</v>
      </c>
      <c r="B79" s="122" t="s">
        <v>297</v>
      </c>
      <c r="C79" s="108" t="s">
        <v>6</v>
      </c>
      <c r="D79" s="121">
        <v>776</v>
      </c>
      <c r="E79" s="22"/>
      <c r="F79" s="23">
        <f t="shared" si="2"/>
        <v>0</v>
      </c>
      <c r="H79" s="115"/>
      <c r="I79" s="115"/>
      <c r="J79" s="116"/>
      <c r="K79" s="117"/>
      <c r="L79" s="118"/>
      <c r="M79" s="119"/>
    </row>
    <row r="80" spans="1:13" s="24" customFormat="1" ht="101.25" customHeight="1" x14ac:dyDescent="0.2">
      <c r="A80" s="80" t="s">
        <v>298</v>
      </c>
      <c r="B80" s="122" t="s">
        <v>299</v>
      </c>
      <c r="C80" s="108" t="s">
        <v>6</v>
      </c>
      <c r="D80" s="121">
        <v>516.20000000000005</v>
      </c>
      <c r="E80" s="22"/>
      <c r="F80" s="23">
        <f t="shared" si="2"/>
        <v>0</v>
      </c>
      <c r="H80" s="115"/>
      <c r="I80" s="115"/>
      <c r="J80" s="116"/>
      <c r="K80" s="117"/>
      <c r="L80" s="118"/>
      <c r="M80" s="119"/>
    </row>
    <row r="81" spans="1:13" s="24" customFormat="1" ht="98.25" customHeight="1" x14ac:dyDescent="0.2">
      <c r="A81" s="80" t="s">
        <v>300</v>
      </c>
      <c r="B81" s="122" t="s">
        <v>301</v>
      </c>
      <c r="C81" s="108" t="s">
        <v>6</v>
      </c>
      <c r="D81" s="121">
        <v>268</v>
      </c>
      <c r="E81" s="22"/>
      <c r="F81" s="23">
        <f t="shared" si="2"/>
        <v>0</v>
      </c>
      <c r="H81" s="115"/>
      <c r="I81" s="115"/>
      <c r="J81" s="116"/>
      <c r="K81" s="117"/>
      <c r="L81" s="118"/>
      <c r="M81" s="119"/>
    </row>
    <row r="82" spans="1:13" s="24" customFormat="1" ht="102.75" customHeight="1" x14ac:dyDescent="0.2">
      <c r="A82" s="80" t="s">
        <v>302</v>
      </c>
      <c r="B82" s="122" t="s">
        <v>303</v>
      </c>
      <c r="C82" s="108" t="s">
        <v>6</v>
      </c>
      <c r="D82" s="121">
        <v>178</v>
      </c>
      <c r="E82" s="22"/>
      <c r="F82" s="23">
        <f t="shared" si="2"/>
        <v>0</v>
      </c>
      <c r="H82" s="115"/>
      <c r="I82" s="115"/>
      <c r="J82" s="116"/>
      <c r="K82" s="117"/>
      <c r="L82" s="118"/>
      <c r="M82" s="119"/>
    </row>
    <row r="83" spans="1:13" s="24" customFormat="1" ht="99" customHeight="1" x14ac:dyDescent="0.2">
      <c r="A83" s="80" t="s">
        <v>304</v>
      </c>
      <c r="B83" s="122" t="s">
        <v>305</v>
      </c>
      <c r="C83" s="108" t="s">
        <v>6</v>
      </c>
      <c r="D83" s="121">
        <v>669</v>
      </c>
      <c r="E83" s="22"/>
      <c r="F83" s="23">
        <f t="shared" si="2"/>
        <v>0</v>
      </c>
      <c r="H83" s="115"/>
      <c r="I83" s="115"/>
      <c r="J83" s="116"/>
      <c r="K83" s="117"/>
      <c r="L83" s="118"/>
      <c r="M83" s="119"/>
    </row>
    <row r="84" spans="1:13" s="24" customFormat="1" ht="97.5" customHeight="1" x14ac:dyDescent="0.2">
      <c r="A84" s="80" t="s">
        <v>306</v>
      </c>
      <c r="B84" s="122" t="s">
        <v>307</v>
      </c>
      <c r="C84" s="108" t="s">
        <v>6</v>
      </c>
      <c r="D84" s="121">
        <v>445</v>
      </c>
      <c r="E84" s="22"/>
      <c r="F84" s="23">
        <f t="shared" si="2"/>
        <v>0</v>
      </c>
      <c r="H84" s="115"/>
      <c r="I84" s="115"/>
      <c r="J84" s="116"/>
      <c r="K84" s="117"/>
      <c r="L84" s="118"/>
      <c r="M84" s="119"/>
    </row>
    <row r="85" spans="1:13" s="24" customFormat="1" ht="100.5" customHeight="1" x14ac:dyDescent="0.2">
      <c r="A85" s="80" t="s">
        <v>308</v>
      </c>
      <c r="B85" s="122" t="s">
        <v>309</v>
      </c>
      <c r="C85" s="108" t="s">
        <v>6</v>
      </c>
      <c r="D85" s="121">
        <v>602.1</v>
      </c>
      <c r="E85" s="22"/>
      <c r="F85" s="23">
        <f t="shared" si="2"/>
        <v>0</v>
      </c>
      <c r="H85" s="115"/>
      <c r="I85" s="115"/>
      <c r="J85" s="116"/>
      <c r="K85" s="117"/>
      <c r="L85" s="118"/>
      <c r="M85" s="119"/>
    </row>
    <row r="86" spans="1:13" s="24" customFormat="1" ht="98.25" customHeight="1" x14ac:dyDescent="0.2">
      <c r="A86" s="80" t="s">
        <v>310</v>
      </c>
      <c r="B86" s="122" t="s">
        <v>311</v>
      </c>
      <c r="C86" s="108" t="s">
        <v>6</v>
      </c>
      <c r="D86" s="121">
        <v>400.5</v>
      </c>
      <c r="E86" s="22"/>
      <c r="F86" s="23">
        <f t="shared" si="2"/>
        <v>0</v>
      </c>
      <c r="H86" s="115"/>
      <c r="I86" s="115"/>
      <c r="J86" s="116"/>
      <c r="K86" s="117"/>
      <c r="L86" s="118"/>
      <c r="M86" s="119"/>
    </row>
    <row r="87" spans="1:13" s="24" customFormat="1" ht="99.75" customHeight="1" x14ac:dyDescent="0.2">
      <c r="A87" s="80" t="s">
        <v>312</v>
      </c>
      <c r="B87" s="122" t="s">
        <v>313</v>
      </c>
      <c r="C87" s="108" t="s">
        <v>6</v>
      </c>
      <c r="D87" s="121">
        <v>602.1</v>
      </c>
      <c r="E87" s="22"/>
      <c r="F87" s="23">
        <f t="shared" si="2"/>
        <v>0</v>
      </c>
      <c r="H87" s="115"/>
      <c r="I87" s="115"/>
      <c r="J87" s="116"/>
      <c r="K87" s="117"/>
      <c r="L87" s="118"/>
      <c r="M87" s="119"/>
    </row>
    <row r="88" spans="1:13" s="24" customFormat="1" ht="99.75" customHeight="1" x14ac:dyDescent="0.2">
      <c r="A88" s="80" t="s">
        <v>314</v>
      </c>
      <c r="B88" s="122" t="s">
        <v>315</v>
      </c>
      <c r="C88" s="108" t="s">
        <v>6</v>
      </c>
      <c r="D88" s="121">
        <v>400.5</v>
      </c>
      <c r="E88" s="22"/>
      <c r="F88" s="23">
        <f t="shared" si="2"/>
        <v>0</v>
      </c>
      <c r="H88" s="115"/>
      <c r="I88" s="115"/>
      <c r="J88" s="116"/>
      <c r="K88" s="117"/>
      <c r="L88" s="118"/>
      <c r="M88" s="119"/>
    </row>
    <row r="89" spans="1:13" s="24" customFormat="1" ht="99" customHeight="1" x14ac:dyDescent="0.2">
      <c r="A89" s="80" t="s">
        <v>316</v>
      </c>
      <c r="B89" s="122" t="s">
        <v>317</v>
      </c>
      <c r="C89" s="108" t="s">
        <v>6</v>
      </c>
      <c r="D89" s="121">
        <v>669</v>
      </c>
      <c r="E89" s="22"/>
      <c r="F89" s="23">
        <f t="shared" si="2"/>
        <v>0</v>
      </c>
      <c r="H89" s="115"/>
      <c r="I89" s="115"/>
      <c r="J89" s="116"/>
      <c r="K89" s="117"/>
      <c r="L89" s="118"/>
      <c r="M89" s="119"/>
    </row>
    <row r="90" spans="1:13" s="24" customFormat="1" ht="98.25" customHeight="1" x14ac:dyDescent="0.2">
      <c r="A90" s="80" t="s">
        <v>318</v>
      </c>
      <c r="B90" s="122" t="s">
        <v>319</v>
      </c>
      <c r="C90" s="108" t="s">
        <v>6</v>
      </c>
      <c r="D90" s="121">
        <v>445</v>
      </c>
      <c r="E90" s="22"/>
      <c r="F90" s="23">
        <f t="shared" si="2"/>
        <v>0</v>
      </c>
      <c r="H90" s="115"/>
      <c r="I90" s="115"/>
      <c r="J90" s="116"/>
      <c r="K90" s="117"/>
      <c r="L90" s="118"/>
      <c r="M90" s="119"/>
    </row>
    <row r="91" spans="1:13" s="24" customFormat="1" ht="99" customHeight="1" x14ac:dyDescent="0.2">
      <c r="A91" s="80" t="s">
        <v>320</v>
      </c>
      <c r="B91" s="122" t="s">
        <v>321</v>
      </c>
      <c r="C91" s="108" t="s">
        <v>6</v>
      </c>
      <c r="D91" s="121">
        <v>3813.3</v>
      </c>
      <c r="E91" s="22"/>
      <c r="F91" s="23">
        <f t="shared" si="2"/>
        <v>0</v>
      </c>
      <c r="H91" s="115"/>
      <c r="I91" s="115"/>
      <c r="J91" s="116"/>
      <c r="K91" s="117"/>
      <c r="L91" s="118"/>
      <c r="M91" s="119"/>
    </row>
    <row r="92" spans="1:13" s="24" customFormat="1" ht="96" customHeight="1" x14ac:dyDescent="0.2">
      <c r="A92" s="80" t="s">
        <v>322</v>
      </c>
      <c r="B92" s="122" t="s">
        <v>323</v>
      </c>
      <c r="C92" s="108" t="s">
        <v>6</v>
      </c>
      <c r="D92" s="121">
        <v>2536.5</v>
      </c>
      <c r="E92" s="22"/>
      <c r="F92" s="23">
        <f t="shared" si="2"/>
        <v>0</v>
      </c>
      <c r="H92" s="115"/>
      <c r="I92" s="115"/>
      <c r="J92" s="116"/>
      <c r="K92" s="117"/>
      <c r="L92" s="118"/>
      <c r="M92" s="119"/>
    </row>
    <row r="93" spans="1:13" s="24" customFormat="1" ht="98.25" customHeight="1" x14ac:dyDescent="0.2">
      <c r="A93" s="80" t="s">
        <v>324</v>
      </c>
      <c r="B93" s="122" t="s">
        <v>325</v>
      </c>
      <c r="C93" s="108" t="s">
        <v>6</v>
      </c>
      <c r="D93" s="121">
        <v>1393</v>
      </c>
      <c r="E93" s="22"/>
      <c r="F93" s="23">
        <f t="shared" si="2"/>
        <v>0</v>
      </c>
      <c r="H93" s="115"/>
      <c r="I93" s="115"/>
      <c r="J93" s="116"/>
      <c r="K93" s="117"/>
      <c r="L93" s="118"/>
      <c r="M93" s="119"/>
    </row>
    <row r="94" spans="1:13" s="24" customFormat="1" ht="97.5" customHeight="1" x14ac:dyDescent="0.2">
      <c r="A94" s="80" t="s">
        <v>326</v>
      </c>
      <c r="B94" s="122" t="s">
        <v>327</v>
      </c>
      <c r="C94" s="108" t="s">
        <v>6</v>
      </c>
      <c r="D94" s="121">
        <v>1393</v>
      </c>
      <c r="E94" s="22"/>
      <c r="F94" s="23">
        <f t="shared" si="2"/>
        <v>0</v>
      </c>
      <c r="H94" s="115"/>
      <c r="I94" s="115"/>
      <c r="J94" s="116"/>
      <c r="K94" s="117"/>
      <c r="L94" s="118"/>
      <c r="M94" s="119"/>
    </row>
    <row r="95" spans="1:13" ht="86.25" customHeight="1" x14ac:dyDescent="0.2">
      <c r="A95" s="80" t="s">
        <v>328</v>
      </c>
      <c r="B95" s="87" t="s">
        <v>329</v>
      </c>
      <c r="C95" s="123" t="s">
        <v>6</v>
      </c>
      <c r="D95" s="124">
        <v>3005</v>
      </c>
      <c r="E95" s="84"/>
      <c r="F95" s="23">
        <f t="shared" si="2"/>
        <v>0</v>
      </c>
      <c r="G95" s="125"/>
      <c r="H95" s="126"/>
      <c r="I95" s="126"/>
      <c r="J95" s="70"/>
      <c r="K95" s="127"/>
      <c r="L95" s="52"/>
      <c r="M95" s="126"/>
    </row>
    <row r="96" spans="1:13" ht="79.5" customHeight="1" x14ac:dyDescent="0.2">
      <c r="A96" s="80" t="s">
        <v>330</v>
      </c>
      <c r="B96" s="129" t="s">
        <v>331</v>
      </c>
      <c r="C96" s="123" t="s">
        <v>6</v>
      </c>
      <c r="D96" s="124">
        <v>4475</v>
      </c>
      <c r="E96" s="84"/>
      <c r="F96" s="23">
        <f t="shared" si="2"/>
        <v>0</v>
      </c>
      <c r="G96" s="125"/>
      <c r="H96" s="126"/>
      <c r="I96" s="126"/>
      <c r="J96" s="70"/>
      <c r="K96" s="127"/>
      <c r="L96" s="52"/>
      <c r="M96" s="126"/>
    </row>
    <row r="97" spans="1:13" ht="78" customHeight="1" x14ac:dyDescent="0.2">
      <c r="A97" s="80" t="s">
        <v>332</v>
      </c>
      <c r="B97" s="87" t="s">
        <v>333</v>
      </c>
      <c r="C97" s="123" t="s">
        <v>6</v>
      </c>
      <c r="D97" s="124">
        <v>3024</v>
      </c>
      <c r="E97" s="84"/>
      <c r="F97" s="23">
        <f t="shared" si="2"/>
        <v>0</v>
      </c>
      <c r="G97" s="125"/>
      <c r="H97" s="126"/>
      <c r="I97" s="126"/>
      <c r="J97" s="70"/>
      <c r="K97" s="127"/>
      <c r="L97" s="52"/>
      <c r="M97" s="126"/>
    </row>
    <row r="98" spans="1:13" ht="75.75" customHeight="1" x14ac:dyDescent="0.2">
      <c r="A98" s="80" t="s">
        <v>334</v>
      </c>
      <c r="B98" s="87" t="s">
        <v>335</v>
      </c>
      <c r="C98" s="123" t="s">
        <v>6</v>
      </c>
      <c r="D98" s="124">
        <v>3272.5</v>
      </c>
      <c r="E98" s="84"/>
      <c r="F98" s="23">
        <f t="shared" si="2"/>
        <v>0</v>
      </c>
      <c r="G98" s="125"/>
      <c r="H98" s="126"/>
      <c r="I98" s="126"/>
      <c r="J98" s="70"/>
      <c r="K98" s="127"/>
      <c r="L98" s="52"/>
      <c r="M98" s="126"/>
    </row>
    <row r="99" spans="1:13" ht="72" x14ac:dyDescent="0.2">
      <c r="A99" s="80" t="s">
        <v>336</v>
      </c>
      <c r="B99" s="87" t="s">
        <v>337</v>
      </c>
      <c r="C99" s="123" t="s">
        <v>6</v>
      </c>
      <c r="D99" s="124">
        <v>1742.3</v>
      </c>
      <c r="E99" s="84"/>
      <c r="F99" s="23">
        <f t="shared" si="2"/>
        <v>0</v>
      </c>
      <c r="G99" s="125"/>
      <c r="H99" s="126"/>
      <c r="I99" s="126"/>
      <c r="J99" s="70"/>
      <c r="K99" s="127"/>
      <c r="L99" s="52"/>
      <c r="M99" s="126"/>
    </row>
    <row r="100" spans="1:13" ht="74.25" customHeight="1" x14ac:dyDescent="0.2">
      <c r="A100" s="80" t="s">
        <v>338</v>
      </c>
      <c r="B100" s="87" t="s">
        <v>339</v>
      </c>
      <c r="C100" s="123" t="s">
        <v>6</v>
      </c>
      <c r="D100" s="124">
        <v>562.29999999999995</v>
      </c>
      <c r="E100" s="84"/>
      <c r="F100" s="23">
        <f t="shared" si="2"/>
        <v>0</v>
      </c>
      <c r="G100" s="125"/>
      <c r="H100" s="126"/>
      <c r="I100" s="126"/>
      <c r="J100" s="70"/>
      <c r="K100" s="127"/>
      <c r="L100" s="52"/>
      <c r="M100" s="126"/>
    </row>
    <row r="101" spans="1:13" ht="75" customHeight="1" x14ac:dyDescent="0.2">
      <c r="A101" s="80" t="s">
        <v>340</v>
      </c>
      <c r="B101" s="87" t="s">
        <v>341</v>
      </c>
      <c r="C101" s="123" t="s">
        <v>6</v>
      </c>
      <c r="D101" s="124">
        <v>1411</v>
      </c>
      <c r="E101" s="84"/>
      <c r="F101" s="23">
        <f t="shared" si="2"/>
        <v>0</v>
      </c>
      <c r="G101" s="125"/>
      <c r="H101" s="126"/>
      <c r="I101" s="126"/>
      <c r="J101" s="70"/>
      <c r="K101" s="127"/>
      <c r="L101" s="52"/>
      <c r="M101" s="126"/>
    </row>
    <row r="102" spans="1:13" ht="75" customHeight="1" x14ac:dyDescent="0.2">
      <c r="A102" s="80" t="s">
        <v>342</v>
      </c>
      <c r="B102" s="87" t="s">
        <v>343</v>
      </c>
      <c r="C102" s="123" t="s">
        <v>6</v>
      </c>
      <c r="D102" s="124">
        <v>1386</v>
      </c>
      <c r="E102" s="84"/>
      <c r="F102" s="23">
        <f t="shared" si="2"/>
        <v>0</v>
      </c>
      <c r="G102" s="125"/>
      <c r="H102" s="126"/>
      <c r="I102" s="126"/>
      <c r="J102" s="70"/>
      <c r="K102" s="127"/>
      <c r="L102" s="52"/>
      <c r="M102" s="126"/>
    </row>
    <row r="103" spans="1:13" ht="75.75" customHeight="1" x14ac:dyDescent="0.2">
      <c r="A103" s="80" t="s">
        <v>344</v>
      </c>
      <c r="B103" s="87" t="s">
        <v>345</v>
      </c>
      <c r="C103" s="123" t="s">
        <v>6</v>
      </c>
      <c r="D103" s="124">
        <v>1284.2</v>
      </c>
      <c r="E103" s="84"/>
      <c r="F103" s="23">
        <f t="shared" si="2"/>
        <v>0</v>
      </c>
      <c r="G103" s="125"/>
      <c r="H103" s="126"/>
      <c r="I103" s="126"/>
      <c r="J103" s="70"/>
      <c r="K103" s="127"/>
      <c r="L103" s="52"/>
      <c r="M103" s="126"/>
    </row>
    <row r="104" spans="1:13" ht="72" x14ac:dyDescent="0.2">
      <c r="A104" s="80" t="s">
        <v>346</v>
      </c>
      <c r="B104" s="87" t="s">
        <v>347</v>
      </c>
      <c r="C104" s="123" t="s">
        <v>6</v>
      </c>
      <c r="D104" s="124">
        <v>1401</v>
      </c>
      <c r="E104" s="84"/>
      <c r="F104" s="23">
        <f t="shared" si="2"/>
        <v>0</v>
      </c>
      <c r="G104" s="125"/>
      <c r="H104" s="126"/>
      <c r="I104" s="126"/>
      <c r="J104" s="70"/>
      <c r="K104" s="127"/>
      <c r="L104" s="52"/>
      <c r="M104" s="126"/>
    </row>
    <row r="105" spans="1:13" ht="75.75" customHeight="1" x14ac:dyDescent="0.2">
      <c r="A105" s="80" t="s">
        <v>348</v>
      </c>
      <c r="B105" s="87" t="s">
        <v>349</v>
      </c>
      <c r="C105" s="123" t="s">
        <v>6</v>
      </c>
      <c r="D105" s="124">
        <v>9989.5</v>
      </c>
      <c r="E105" s="84"/>
      <c r="F105" s="23">
        <f t="shared" si="2"/>
        <v>0</v>
      </c>
      <c r="G105" s="125"/>
      <c r="H105" s="126"/>
      <c r="I105" s="126"/>
      <c r="J105" s="70"/>
      <c r="K105" s="127"/>
      <c r="L105" s="52"/>
      <c r="M105" s="126"/>
    </row>
    <row r="106" spans="1:13" ht="75.75" customHeight="1" x14ac:dyDescent="0.2">
      <c r="A106" s="80" t="s">
        <v>350</v>
      </c>
      <c r="B106" s="87" t="s">
        <v>351</v>
      </c>
      <c r="C106" s="123" t="s">
        <v>6</v>
      </c>
      <c r="D106" s="124">
        <v>7272.5</v>
      </c>
      <c r="E106" s="84"/>
      <c r="F106" s="23">
        <f t="shared" si="2"/>
        <v>0</v>
      </c>
      <c r="G106" s="125"/>
      <c r="H106" s="126"/>
      <c r="I106" s="126"/>
      <c r="J106" s="70"/>
      <c r="K106" s="127"/>
      <c r="L106" s="52"/>
      <c r="M106" s="126"/>
    </row>
    <row r="107" spans="1:13" ht="84" x14ac:dyDescent="0.2">
      <c r="A107" s="80" t="s">
        <v>352</v>
      </c>
      <c r="B107" s="122" t="s">
        <v>353</v>
      </c>
      <c r="C107" s="108" t="s">
        <v>176</v>
      </c>
      <c r="D107" s="121">
        <v>449</v>
      </c>
      <c r="E107" s="84"/>
      <c r="F107" s="23">
        <f t="shared" si="2"/>
        <v>0</v>
      </c>
      <c r="G107" s="125"/>
      <c r="H107" s="126"/>
      <c r="I107" s="126"/>
      <c r="J107" s="70"/>
      <c r="K107" s="127"/>
      <c r="L107" s="52"/>
      <c r="M107" s="126"/>
    </row>
    <row r="108" spans="1:13" ht="64.5" customHeight="1" x14ac:dyDescent="0.2">
      <c r="A108" s="80" t="s">
        <v>354</v>
      </c>
      <c r="B108" s="122" t="s">
        <v>355</v>
      </c>
      <c r="C108" s="108" t="s">
        <v>191</v>
      </c>
      <c r="D108" s="121">
        <v>4278</v>
      </c>
      <c r="E108" s="84"/>
      <c r="F108" s="23">
        <f t="shared" si="2"/>
        <v>0</v>
      </c>
      <c r="G108" s="125"/>
      <c r="H108" s="126"/>
      <c r="I108" s="126"/>
      <c r="J108" s="70"/>
      <c r="K108" s="127"/>
      <c r="L108" s="52"/>
      <c r="M108" s="126"/>
    </row>
    <row r="109" spans="1:13" ht="122.25" customHeight="1" x14ac:dyDescent="0.2">
      <c r="A109" s="80" t="s">
        <v>356</v>
      </c>
      <c r="B109" s="122" t="s">
        <v>357</v>
      </c>
      <c r="C109" s="108" t="s">
        <v>6</v>
      </c>
      <c r="D109" s="121">
        <v>2375</v>
      </c>
      <c r="E109" s="84"/>
      <c r="F109" s="23">
        <f t="shared" si="2"/>
        <v>0</v>
      </c>
      <c r="G109" s="125"/>
      <c r="H109" s="126"/>
      <c r="I109" s="126"/>
      <c r="J109" s="70"/>
      <c r="K109" s="127"/>
      <c r="L109" s="52"/>
      <c r="M109" s="126"/>
    </row>
    <row r="110" spans="1:13" ht="121.5" customHeight="1" x14ac:dyDescent="0.2">
      <c r="A110" s="80" t="s">
        <v>358</v>
      </c>
      <c r="B110" s="122" t="s">
        <v>359</v>
      </c>
      <c r="C110" s="108" t="s">
        <v>6</v>
      </c>
      <c r="D110" s="121">
        <v>963.5</v>
      </c>
      <c r="E110" s="84"/>
      <c r="F110" s="23">
        <f t="shared" si="2"/>
        <v>0</v>
      </c>
      <c r="G110" s="125"/>
      <c r="H110" s="126"/>
      <c r="I110" s="126"/>
      <c r="J110" s="70"/>
      <c r="K110" s="127"/>
      <c r="L110" s="52"/>
      <c r="M110" s="126"/>
    </row>
    <row r="111" spans="1:13" ht="125.25" customHeight="1" x14ac:dyDescent="0.2">
      <c r="A111" s="80" t="s">
        <v>360</v>
      </c>
      <c r="B111" s="122" t="s">
        <v>361</v>
      </c>
      <c r="C111" s="108" t="s">
        <v>6</v>
      </c>
      <c r="D111" s="121">
        <v>839</v>
      </c>
      <c r="E111" s="84"/>
      <c r="F111" s="23">
        <f t="shared" si="2"/>
        <v>0</v>
      </c>
      <c r="G111" s="125"/>
      <c r="H111" s="126"/>
      <c r="I111" s="126"/>
      <c r="J111" s="70"/>
      <c r="K111" s="127"/>
      <c r="L111" s="52"/>
      <c r="M111" s="126"/>
    </row>
    <row r="112" spans="1:13" ht="110.25" customHeight="1" x14ac:dyDescent="0.2">
      <c r="A112" s="80" t="s">
        <v>362</v>
      </c>
      <c r="B112" s="122" t="s">
        <v>363</v>
      </c>
      <c r="C112" s="108" t="s">
        <v>6</v>
      </c>
      <c r="D112" s="121">
        <v>364</v>
      </c>
      <c r="E112" s="84"/>
      <c r="F112" s="23">
        <f t="shared" ref="F112:F123" si="3">E112*D112</f>
        <v>0</v>
      </c>
      <c r="G112" s="125"/>
      <c r="H112" s="126"/>
      <c r="I112" s="126"/>
      <c r="J112" s="70"/>
      <c r="K112" s="127"/>
      <c r="L112" s="52"/>
      <c r="M112" s="126"/>
    </row>
    <row r="113" spans="1:13" s="24" customFormat="1" ht="84" customHeight="1" x14ac:dyDescent="0.2">
      <c r="A113" s="80" t="s">
        <v>364</v>
      </c>
      <c r="B113" s="102" t="s">
        <v>365</v>
      </c>
      <c r="C113" s="130" t="s">
        <v>200</v>
      </c>
      <c r="D113" s="121">
        <v>86.15</v>
      </c>
      <c r="E113" s="22"/>
      <c r="F113" s="23">
        <f t="shared" si="3"/>
        <v>0</v>
      </c>
      <c r="H113" s="115"/>
      <c r="I113" s="115"/>
      <c r="J113" s="116"/>
      <c r="K113" s="117"/>
      <c r="L113" s="131"/>
      <c r="M113" s="119"/>
    </row>
    <row r="114" spans="1:13" s="24" customFormat="1" ht="88.5" customHeight="1" x14ac:dyDescent="0.2">
      <c r="A114" s="80" t="s">
        <v>366</v>
      </c>
      <c r="B114" s="102" t="s">
        <v>367</v>
      </c>
      <c r="C114" s="130" t="s">
        <v>200</v>
      </c>
      <c r="D114" s="121">
        <v>482</v>
      </c>
      <c r="E114" s="22"/>
      <c r="F114" s="23">
        <f t="shared" si="3"/>
        <v>0</v>
      </c>
      <c r="H114" s="115"/>
      <c r="I114" s="115"/>
      <c r="J114" s="116"/>
      <c r="K114" s="117"/>
      <c r="L114" s="131"/>
      <c r="M114" s="119"/>
    </row>
    <row r="115" spans="1:13" s="24" customFormat="1" ht="96" x14ac:dyDescent="0.2">
      <c r="A115" s="80" t="s">
        <v>368</v>
      </c>
      <c r="B115" s="102" t="s">
        <v>369</v>
      </c>
      <c r="C115" s="130" t="s">
        <v>200</v>
      </c>
      <c r="D115" s="121">
        <v>86.15</v>
      </c>
      <c r="E115" s="22"/>
      <c r="F115" s="23">
        <f t="shared" si="3"/>
        <v>0</v>
      </c>
      <c r="H115" s="115"/>
      <c r="I115" s="115"/>
      <c r="J115" s="116"/>
      <c r="K115" s="117"/>
      <c r="L115" s="131"/>
      <c r="M115" s="119"/>
    </row>
    <row r="116" spans="1:13" s="135" customFormat="1" ht="97.5" customHeight="1" x14ac:dyDescent="0.2">
      <c r="A116" s="80" t="s">
        <v>370</v>
      </c>
      <c r="B116" s="120" t="s">
        <v>371</v>
      </c>
      <c r="C116" s="132" t="s">
        <v>176</v>
      </c>
      <c r="D116" s="124">
        <v>160</v>
      </c>
      <c r="E116" s="84"/>
      <c r="F116" s="23">
        <f t="shared" si="3"/>
        <v>0</v>
      </c>
      <c r="G116" s="133"/>
      <c r="H116" s="133"/>
      <c r="I116" s="133"/>
      <c r="J116" s="134"/>
      <c r="K116" s="134"/>
      <c r="L116" s="134"/>
      <c r="M116" s="133"/>
    </row>
    <row r="117" spans="1:13" s="135" customFormat="1" ht="87" customHeight="1" x14ac:dyDescent="0.2">
      <c r="A117" s="80" t="s">
        <v>372</v>
      </c>
      <c r="B117" s="102" t="s">
        <v>373</v>
      </c>
      <c r="C117" s="130" t="s">
        <v>200</v>
      </c>
      <c r="D117" s="124">
        <v>40.5</v>
      </c>
      <c r="E117" s="84"/>
      <c r="F117" s="23">
        <f t="shared" si="3"/>
        <v>0</v>
      </c>
      <c r="G117" s="133"/>
      <c r="H117" s="133"/>
      <c r="I117" s="133"/>
      <c r="J117" s="134"/>
      <c r="K117" s="134"/>
      <c r="L117" s="134"/>
      <c r="M117" s="133"/>
    </row>
    <row r="118" spans="1:13" s="135" customFormat="1" ht="96" x14ac:dyDescent="0.2">
      <c r="A118" s="80" t="s">
        <v>374</v>
      </c>
      <c r="B118" s="102" t="s">
        <v>375</v>
      </c>
      <c r="C118" s="130" t="s">
        <v>200</v>
      </c>
      <c r="D118" s="124">
        <v>2.25</v>
      </c>
      <c r="E118" s="84"/>
      <c r="F118" s="23">
        <f t="shared" si="3"/>
        <v>0</v>
      </c>
      <c r="G118" s="133"/>
      <c r="H118" s="133"/>
      <c r="I118" s="133"/>
      <c r="J118" s="134"/>
      <c r="K118" s="134"/>
      <c r="L118" s="134"/>
      <c r="M118" s="133"/>
    </row>
    <row r="119" spans="1:13" s="135" customFormat="1" ht="97.5" customHeight="1" x14ac:dyDescent="0.2">
      <c r="A119" s="80" t="s">
        <v>376</v>
      </c>
      <c r="B119" s="102" t="s">
        <v>377</v>
      </c>
      <c r="C119" s="130" t="s">
        <v>200</v>
      </c>
      <c r="D119" s="124">
        <v>9</v>
      </c>
      <c r="E119" s="84"/>
      <c r="F119" s="23">
        <f t="shared" si="3"/>
        <v>0</v>
      </c>
      <c r="G119" s="133"/>
      <c r="H119" s="133"/>
      <c r="I119" s="133"/>
      <c r="J119" s="134"/>
      <c r="K119" s="134"/>
      <c r="L119" s="134"/>
      <c r="M119" s="133"/>
    </row>
    <row r="120" spans="1:13" s="135" customFormat="1" ht="97.5" customHeight="1" x14ac:dyDescent="0.2">
      <c r="A120" s="80" t="s">
        <v>378</v>
      </c>
      <c r="B120" s="102" t="s">
        <v>379</v>
      </c>
      <c r="C120" s="130" t="s">
        <v>200</v>
      </c>
      <c r="D120" s="124">
        <v>9.1999999999999993</v>
      </c>
      <c r="E120" s="84"/>
      <c r="F120" s="23">
        <f t="shared" si="3"/>
        <v>0</v>
      </c>
      <c r="G120" s="133"/>
      <c r="H120" s="133"/>
      <c r="I120" s="133"/>
      <c r="J120" s="134"/>
      <c r="K120" s="134"/>
      <c r="L120" s="134"/>
      <c r="M120" s="133"/>
    </row>
    <row r="121" spans="1:13" ht="123" customHeight="1" x14ac:dyDescent="0.2">
      <c r="A121" s="80" t="s">
        <v>380</v>
      </c>
      <c r="B121" s="102" t="s">
        <v>381</v>
      </c>
      <c r="C121" s="123" t="s">
        <v>6</v>
      </c>
      <c r="D121" s="124">
        <v>13237</v>
      </c>
      <c r="E121" s="84"/>
      <c r="F121" s="23">
        <f t="shared" si="3"/>
        <v>0</v>
      </c>
      <c r="G121" s="125"/>
      <c r="H121" s="126"/>
      <c r="I121" s="126"/>
      <c r="J121" s="70"/>
      <c r="K121" s="127"/>
      <c r="L121" s="52"/>
      <c r="M121" s="126"/>
    </row>
    <row r="122" spans="1:13" ht="111.75" customHeight="1" x14ac:dyDescent="0.2">
      <c r="A122" s="80" t="s">
        <v>382</v>
      </c>
      <c r="B122" s="102" t="s">
        <v>383</v>
      </c>
      <c r="C122" s="123" t="s">
        <v>6</v>
      </c>
      <c r="D122" s="124">
        <v>1405</v>
      </c>
      <c r="E122" s="84"/>
      <c r="F122" s="23">
        <f t="shared" si="3"/>
        <v>0</v>
      </c>
      <c r="G122" s="125"/>
      <c r="H122" s="126"/>
      <c r="I122" s="126"/>
      <c r="J122" s="70"/>
      <c r="K122" s="127"/>
      <c r="L122" s="52"/>
      <c r="M122" s="126"/>
    </row>
    <row r="123" spans="1:13" ht="111" customHeight="1" thickBot="1" x14ac:dyDescent="0.25">
      <c r="A123" s="80" t="s">
        <v>384</v>
      </c>
      <c r="B123" s="122" t="s">
        <v>385</v>
      </c>
      <c r="C123" s="108" t="s">
        <v>6</v>
      </c>
      <c r="D123" s="121">
        <v>180</v>
      </c>
      <c r="E123" s="84"/>
      <c r="F123" s="23">
        <f t="shared" si="3"/>
        <v>0</v>
      </c>
      <c r="G123" s="125"/>
      <c r="H123" s="126"/>
      <c r="I123" s="126"/>
      <c r="J123" s="70"/>
      <c r="K123" s="127"/>
      <c r="L123" s="52"/>
      <c r="M123" s="126"/>
    </row>
    <row r="124" spans="1:13" s="24" customFormat="1" ht="15" customHeight="1" thickTop="1" thickBot="1" x14ac:dyDescent="0.3">
      <c r="A124" s="93"/>
      <c r="B124" s="94"/>
      <c r="C124" s="214"/>
      <c r="D124" s="214"/>
      <c r="E124" s="214"/>
      <c r="F124" s="95">
        <f>SUM(F47:F123)</f>
        <v>0</v>
      </c>
      <c r="H124" s="136"/>
      <c r="I124" s="136"/>
      <c r="J124" s="136"/>
      <c r="K124" s="136"/>
      <c r="L124" s="136"/>
      <c r="M124" s="136"/>
    </row>
    <row r="125" spans="1:13" s="24" customFormat="1" ht="16.5" thickTop="1" x14ac:dyDescent="0.25">
      <c r="A125" s="137"/>
      <c r="B125" s="73" t="s">
        <v>386</v>
      </c>
      <c r="C125" s="72"/>
      <c r="D125" s="121"/>
      <c r="E125" s="22"/>
      <c r="F125" s="23"/>
      <c r="H125" s="136"/>
      <c r="I125" s="136"/>
      <c r="J125" s="136"/>
      <c r="K125" s="136"/>
      <c r="L125" s="136"/>
      <c r="M125" s="136"/>
    </row>
    <row r="126" spans="1:13" s="24" customFormat="1" ht="98.25" customHeight="1" x14ac:dyDescent="0.2">
      <c r="A126" s="80" t="s">
        <v>387</v>
      </c>
      <c r="B126" s="87" t="s">
        <v>388</v>
      </c>
      <c r="C126" s="138" t="s">
        <v>176</v>
      </c>
      <c r="D126" s="139">
        <v>3559.5</v>
      </c>
      <c r="E126" s="22"/>
      <c r="F126" s="23">
        <f>E126*D126</f>
        <v>0</v>
      </c>
      <c r="H126" s="136"/>
      <c r="I126" s="136"/>
      <c r="J126" s="136"/>
      <c r="K126" s="136"/>
      <c r="L126" s="136"/>
      <c r="M126" s="136"/>
    </row>
    <row r="127" spans="1:13" s="24" customFormat="1" ht="60.75" customHeight="1" x14ac:dyDescent="0.2">
      <c r="A127" s="80" t="s">
        <v>389</v>
      </c>
      <c r="B127" s="87" t="s">
        <v>390</v>
      </c>
      <c r="C127" s="130" t="s">
        <v>176</v>
      </c>
      <c r="D127" s="121">
        <v>99.6</v>
      </c>
      <c r="E127" s="22"/>
      <c r="F127" s="23">
        <f t="shared" ref="F127:F138" si="4">E127*D127</f>
        <v>0</v>
      </c>
      <c r="H127" s="136"/>
      <c r="I127" s="136"/>
      <c r="J127" s="136"/>
      <c r="K127" s="136"/>
      <c r="L127" s="136"/>
      <c r="M127" s="136"/>
    </row>
    <row r="128" spans="1:13" s="24" customFormat="1" ht="84" x14ac:dyDescent="0.2">
      <c r="A128" s="80" t="s">
        <v>391</v>
      </c>
      <c r="B128" s="102" t="s">
        <v>392</v>
      </c>
      <c r="C128" s="130" t="s">
        <v>176</v>
      </c>
      <c r="D128" s="121">
        <v>3964</v>
      </c>
      <c r="E128" s="22"/>
      <c r="F128" s="23">
        <f t="shared" si="4"/>
        <v>0</v>
      </c>
      <c r="H128" s="136"/>
      <c r="I128" s="136"/>
      <c r="J128" s="136"/>
      <c r="K128" s="136"/>
      <c r="L128" s="136"/>
      <c r="M128" s="136"/>
    </row>
    <row r="129" spans="1:13" s="24" customFormat="1" ht="84" x14ac:dyDescent="0.2">
      <c r="A129" s="80" t="s">
        <v>393</v>
      </c>
      <c r="B129" s="102" t="s">
        <v>394</v>
      </c>
      <c r="C129" s="130" t="s">
        <v>176</v>
      </c>
      <c r="D129" s="121">
        <v>2077</v>
      </c>
      <c r="E129" s="22"/>
      <c r="F129" s="23">
        <f t="shared" si="4"/>
        <v>0</v>
      </c>
      <c r="I129" s="136"/>
      <c r="J129" s="136"/>
      <c r="K129" s="136"/>
      <c r="L129" s="136"/>
      <c r="M129" s="136"/>
    </row>
    <row r="130" spans="1:13" s="24" customFormat="1" ht="72" x14ac:dyDescent="0.2">
      <c r="A130" s="80" t="s">
        <v>395</v>
      </c>
      <c r="B130" s="102" t="s">
        <v>396</v>
      </c>
      <c r="C130" s="82" t="s">
        <v>176</v>
      </c>
      <c r="D130" s="121">
        <v>211</v>
      </c>
      <c r="E130" s="140"/>
      <c r="F130" s="23">
        <f t="shared" si="4"/>
        <v>0</v>
      </c>
      <c r="G130" s="136"/>
      <c r="H130" s="136"/>
      <c r="I130" s="136"/>
      <c r="J130" s="136"/>
      <c r="K130" s="136"/>
      <c r="L130" s="136"/>
      <c r="M130" s="136"/>
    </row>
    <row r="131" spans="1:13" s="24" customFormat="1" ht="60" x14ac:dyDescent="0.2">
      <c r="A131" s="80" t="s">
        <v>397</v>
      </c>
      <c r="B131" s="102" t="s">
        <v>398</v>
      </c>
      <c r="C131" s="130" t="s">
        <v>200</v>
      </c>
      <c r="D131" s="121">
        <v>178</v>
      </c>
      <c r="E131" s="140"/>
      <c r="F131" s="23">
        <f t="shared" si="4"/>
        <v>0</v>
      </c>
      <c r="G131" s="136"/>
      <c r="H131" s="136"/>
      <c r="I131" s="136"/>
      <c r="J131" s="136"/>
      <c r="K131" s="136"/>
      <c r="L131" s="136"/>
      <c r="M131" s="136"/>
    </row>
    <row r="132" spans="1:13" s="24" customFormat="1" ht="39.75" customHeight="1" x14ac:dyDescent="0.2">
      <c r="A132" s="80" t="s">
        <v>399</v>
      </c>
      <c r="B132" s="122" t="s">
        <v>400</v>
      </c>
      <c r="C132" s="130" t="s">
        <v>200</v>
      </c>
      <c r="D132" s="121">
        <v>110</v>
      </c>
      <c r="E132" s="140"/>
      <c r="F132" s="23">
        <f t="shared" si="4"/>
        <v>0</v>
      </c>
      <c r="H132" s="136"/>
      <c r="I132" s="136"/>
      <c r="J132" s="141"/>
      <c r="K132" s="136"/>
      <c r="L132" s="136"/>
      <c r="M132" s="136"/>
    </row>
    <row r="133" spans="1:13" s="24" customFormat="1" ht="84" x14ac:dyDescent="0.2">
      <c r="A133" s="80" t="s">
        <v>401</v>
      </c>
      <c r="B133" s="120" t="s">
        <v>402</v>
      </c>
      <c r="C133" s="82" t="s">
        <v>200</v>
      </c>
      <c r="D133" s="121">
        <v>61</v>
      </c>
      <c r="E133" s="22"/>
      <c r="F133" s="23">
        <f t="shared" si="4"/>
        <v>0</v>
      </c>
      <c r="G133" s="136"/>
      <c r="H133" s="136"/>
      <c r="I133" s="136"/>
      <c r="J133" s="136"/>
      <c r="K133" s="136"/>
      <c r="L133" s="136"/>
      <c r="M133" s="136"/>
    </row>
    <row r="134" spans="1:13" s="24" customFormat="1" ht="112.5" customHeight="1" x14ac:dyDescent="0.2">
      <c r="A134" s="80" t="s">
        <v>403</v>
      </c>
      <c r="B134" s="120" t="s">
        <v>404</v>
      </c>
      <c r="C134" s="82" t="s">
        <v>200</v>
      </c>
      <c r="D134" s="121">
        <v>364</v>
      </c>
      <c r="E134" s="22"/>
      <c r="F134" s="23">
        <f t="shared" si="4"/>
        <v>0</v>
      </c>
      <c r="G134" s="136"/>
      <c r="H134" s="136"/>
      <c r="I134" s="136"/>
      <c r="J134" s="136"/>
      <c r="K134" s="136"/>
      <c r="L134" s="142"/>
      <c r="M134" s="136"/>
    </row>
    <row r="135" spans="1:13" s="24" customFormat="1" ht="88.5" customHeight="1" x14ac:dyDescent="0.2">
      <c r="A135" s="80" t="s">
        <v>405</v>
      </c>
      <c r="B135" s="120" t="s">
        <v>406</v>
      </c>
      <c r="C135" s="82" t="s">
        <v>200</v>
      </c>
      <c r="D135" s="121">
        <v>30</v>
      </c>
      <c r="E135" s="22"/>
      <c r="F135" s="23">
        <f t="shared" si="4"/>
        <v>0</v>
      </c>
      <c r="G135" s="136"/>
      <c r="H135" s="136"/>
      <c r="I135" s="136"/>
      <c r="J135" s="136"/>
      <c r="K135" s="136"/>
      <c r="L135" s="136"/>
      <c r="M135" s="136"/>
    </row>
    <row r="136" spans="1:13" s="24" customFormat="1" ht="72" x14ac:dyDescent="0.2">
      <c r="A136" s="80" t="s">
        <v>407</v>
      </c>
      <c r="B136" s="120" t="s">
        <v>408</v>
      </c>
      <c r="C136" s="82" t="s">
        <v>200</v>
      </c>
      <c r="D136" s="121">
        <v>53.1</v>
      </c>
      <c r="E136" s="22"/>
      <c r="F136" s="23">
        <f t="shared" si="4"/>
        <v>0</v>
      </c>
      <c r="H136" s="136"/>
      <c r="I136" s="136"/>
      <c r="J136" s="136"/>
      <c r="K136" s="136"/>
      <c r="L136" s="136"/>
      <c r="M136" s="136"/>
    </row>
    <row r="137" spans="1:13" s="24" customFormat="1" ht="60" x14ac:dyDescent="0.2">
      <c r="A137" s="80" t="s">
        <v>409</v>
      </c>
      <c r="B137" s="102" t="s">
        <v>410</v>
      </c>
      <c r="C137" s="82" t="s">
        <v>176</v>
      </c>
      <c r="D137" s="143">
        <v>320</v>
      </c>
      <c r="E137" s="140"/>
      <c r="F137" s="23">
        <f t="shared" si="4"/>
        <v>0</v>
      </c>
      <c r="H137" s="136"/>
      <c r="I137" s="136"/>
      <c r="J137" s="136"/>
      <c r="K137" s="136"/>
      <c r="L137" s="136"/>
      <c r="M137" s="136"/>
    </row>
    <row r="138" spans="1:13" s="24" customFormat="1" ht="60.75" thickBot="1" x14ac:dyDescent="0.25">
      <c r="A138" s="80" t="s">
        <v>411</v>
      </c>
      <c r="B138" s="102" t="s">
        <v>412</v>
      </c>
      <c r="C138" s="82" t="s">
        <v>179</v>
      </c>
      <c r="D138" s="143">
        <v>10.199999999999999</v>
      </c>
      <c r="E138" s="22"/>
      <c r="F138" s="23">
        <f t="shared" si="4"/>
        <v>0</v>
      </c>
      <c r="H138" s="136"/>
      <c r="I138" s="136"/>
      <c r="J138" s="136"/>
      <c r="K138" s="136"/>
      <c r="L138" s="136"/>
      <c r="M138" s="136"/>
    </row>
    <row r="139" spans="1:13" s="24" customFormat="1" ht="15" customHeight="1" thickTop="1" thickBot="1" x14ac:dyDescent="0.3">
      <c r="A139" s="93"/>
      <c r="B139" s="94"/>
      <c r="C139" s="214"/>
      <c r="D139" s="214"/>
      <c r="E139" s="214"/>
      <c r="F139" s="95">
        <f>SUM(F126:F138)</f>
        <v>0</v>
      </c>
      <c r="H139" s="136"/>
      <c r="I139" s="136"/>
      <c r="J139" s="136"/>
      <c r="K139" s="136"/>
      <c r="L139" s="136"/>
      <c r="M139" s="136"/>
    </row>
    <row r="140" spans="1:13" s="24" customFormat="1" ht="16.5" thickTop="1" x14ac:dyDescent="0.25">
      <c r="A140" s="137"/>
      <c r="B140" s="73" t="s">
        <v>413</v>
      </c>
      <c r="C140" s="144"/>
      <c r="D140" s="145"/>
      <c r="E140" s="146"/>
      <c r="F140" s="147"/>
      <c r="G140" s="136"/>
    </row>
    <row r="141" spans="1:13" s="24" customFormat="1" ht="125.25" customHeight="1" x14ac:dyDescent="0.2">
      <c r="A141" s="80" t="s">
        <v>414</v>
      </c>
      <c r="B141" s="102" t="s">
        <v>415</v>
      </c>
      <c r="C141" s="130" t="s">
        <v>176</v>
      </c>
      <c r="D141" s="103">
        <v>32.4</v>
      </c>
      <c r="E141" s="148"/>
      <c r="F141" s="23">
        <f>E141*D141</f>
        <v>0</v>
      </c>
      <c r="G141" s="149"/>
      <c r="H141" s="150"/>
      <c r="I141" s="150"/>
      <c r="J141" s="150"/>
      <c r="K141" s="150"/>
    </row>
    <row r="142" spans="1:13" s="24" customFormat="1" ht="122.25" customHeight="1" x14ac:dyDescent="0.2">
      <c r="A142" s="80" t="s">
        <v>416</v>
      </c>
      <c r="B142" s="102" t="s">
        <v>417</v>
      </c>
      <c r="C142" s="130" t="s">
        <v>176</v>
      </c>
      <c r="D142" s="103">
        <v>69.5</v>
      </c>
      <c r="E142" s="148"/>
      <c r="F142" s="23">
        <f t="shared" ref="F142:F159" si="5">E142*D142</f>
        <v>0</v>
      </c>
      <c r="G142" s="150"/>
      <c r="H142" s="150"/>
      <c r="I142" s="150"/>
      <c r="J142" s="150"/>
      <c r="K142" s="150"/>
    </row>
    <row r="143" spans="1:13" s="24" customFormat="1" ht="171.75" customHeight="1" x14ac:dyDescent="0.2">
      <c r="A143" s="80" t="s">
        <v>418</v>
      </c>
      <c r="B143" s="102" t="s">
        <v>419</v>
      </c>
      <c r="C143" s="130" t="s">
        <v>176</v>
      </c>
      <c r="D143" s="103">
        <v>298</v>
      </c>
      <c r="E143" s="148"/>
      <c r="F143" s="23">
        <f t="shared" si="5"/>
        <v>0</v>
      </c>
      <c r="G143" s="150"/>
      <c r="H143" s="150"/>
      <c r="I143" s="150"/>
      <c r="J143" s="150"/>
      <c r="K143" s="150"/>
    </row>
    <row r="144" spans="1:13" s="24" customFormat="1" ht="62.25" customHeight="1" x14ac:dyDescent="0.2">
      <c r="A144" s="80" t="s">
        <v>420</v>
      </c>
      <c r="B144" s="102" t="s">
        <v>421</v>
      </c>
      <c r="C144" s="82" t="s">
        <v>176</v>
      </c>
      <c r="D144" s="103">
        <v>65.2</v>
      </c>
      <c r="E144" s="88"/>
      <c r="F144" s="23">
        <f t="shared" si="5"/>
        <v>0</v>
      </c>
      <c r="G144" s="151"/>
    </row>
    <row r="145" spans="1:13" s="24" customFormat="1" ht="61.5" customHeight="1" x14ac:dyDescent="0.2">
      <c r="A145" s="80" t="s">
        <v>422</v>
      </c>
      <c r="B145" s="102" t="s">
        <v>423</v>
      </c>
      <c r="C145" s="82" t="s">
        <v>176</v>
      </c>
      <c r="D145" s="103">
        <v>23</v>
      </c>
      <c r="E145" s="88"/>
      <c r="F145" s="23">
        <f t="shared" si="5"/>
        <v>0</v>
      </c>
      <c r="G145" s="151"/>
    </row>
    <row r="146" spans="1:13" s="24" customFormat="1" ht="84" x14ac:dyDescent="0.2">
      <c r="A146" s="80" t="s">
        <v>424</v>
      </c>
      <c r="B146" s="152" t="s">
        <v>425</v>
      </c>
      <c r="C146" s="130" t="s">
        <v>176</v>
      </c>
      <c r="D146" s="121">
        <v>3964</v>
      </c>
      <c r="E146" s="88"/>
      <c r="F146" s="23">
        <f t="shared" si="5"/>
        <v>0</v>
      </c>
      <c r="G146" s="151"/>
    </row>
    <row r="147" spans="1:13" s="24" customFormat="1" ht="74.25" customHeight="1" x14ac:dyDescent="0.2">
      <c r="A147" s="80" t="s">
        <v>426</v>
      </c>
      <c r="B147" s="153" t="s">
        <v>427</v>
      </c>
      <c r="C147" s="130" t="s">
        <v>176</v>
      </c>
      <c r="D147" s="121">
        <v>5755</v>
      </c>
      <c r="E147" s="88"/>
      <c r="F147" s="23">
        <f t="shared" si="5"/>
        <v>0</v>
      </c>
      <c r="G147" s="151"/>
    </row>
    <row r="148" spans="1:13" s="24" customFormat="1" ht="87" customHeight="1" x14ac:dyDescent="0.2">
      <c r="A148" s="80" t="s">
        <v>428</v>
      </c>
      <c r="B148" s="120" t="s">
        <v>429</v>
      </c>
      <c r="C148" s="82" t="s">
        <v>176</v>
      </c>
      <c r="D148" s="154">
        <v>36</v>
      </c>
      <c r="E148" s="88"/>
      <c r="F148" s="23">
        <f t="shared" si="5"/>
        <v>0</v>
      </c>
      <c r="G148" s="151"/>
    </row>
    <row r="149" spans="1:13" s="24" customFormat="1" ht="86.25" customHeight="1" x14ac:dyDescent="0.2">
      <c r="A149" s="80" t="s">
        <v>430</v>
      </c>
      <c r="B149" s="102" t="s">
        <v>431</v>
      </c>
      <c r="C149" s="130" t="s">
        <v>176</v>
      </c>
      <c r="D149" s="154">
        <v>141</v>
      </c>
      <c r="E149" s="88"/>
      <c r="F149" s="23">
        <f t="shared" si="5"/>
        <v>0</v>
      </c>
      <c r="G149" s="155"/>
      <c r="H149" s="128"/>
      <c r="I149" s="128"/>
      <c r="J149" s="156"/>
      <c r="K149" s="128"/>
    </row>
    <row r="150" spans="1:13" s="24" customFormat="1" ht="99" customHeight="1" x14ac:dyDescent="0.2">
      <c r="A150" s="80" t="s">
        <v>432</v>
      </c>
      <c r="B150" s="102" t="s">
        <v>433</v>
      </c>
      <c r="C150" s="130" t="s">
        <v>176</v>
      </c>
      <c r="D150" s="154">
        <v>16</v>
      </c>
      <c r="E150" s="88"/>
      <c r="F150" s="23">
        <f t="shared" si="5"/>
        <v>0</v>
      </c>
      <c r="G150" s="155"/>
      <c r="H150" s="128"/>
      <c r="I150" s="156"/>
      <c r="J150" s="128"/>
      <c r="K150" s="128"/>
    </row>
    <row r="151" spans="1:13" ht="60" x14ac:dyDescent="0.2">
      <c r="A151" s="80" t="s">
        <v>434</v>
      </c>
      <c r="B151" s="107" t="s">
        <v>435</v>
      </c>
      <c r="C151" s="123" t="s">
        <v>176</v>
      </c>
      <c r="D151" s="124">
        <v>6</v>
      </c>
      <c r="E151" s="88"/>
      <c r="F151" s="23">
        <f t="shared" si="5"/>
        <v>0</v>
      </c>
      <c r="G151" s="155"/>
      <c r="H151" s="128"/>
      <c r="I151" s="156"/>
      <c r="J151" s="128"/>
      <c r="K151" s="128"/>
      <c r="L151" s="128"/>
      <c r="M151" s="128"/>
    </row>
    <row r="152" spans="1:13" s="24" customFormat="1" ht="60" x14ac:dyDescent="0.2">
      <c r="A152" s="80" t="s">
        <v>436</v>
      </c>
      <c r="B152" s="107" t="s">
        <v>437</v>
      </c>
      <c r="C152" s="123" t="s">
        <v>176</v>
      </c>
      <c r="D152" s="124">
        <v>29</v>
      </c>
      <c r="E152" s="157"/>
      <c r="F152" s="23">
        <f t="shared" si="5"/>
        <v>0</v>
      </c>
    </row>
    <row r="153" spans="1:13" s="24" customFormat="1" ht="98.25" customHeight="1" x14ac:dyDescent="0.2">
      <c r="A153" s="80" t="s">
        <v>438</v>
      </c>
      <c r="B153" s="102" t="s">
        <v>439</v>
      </c>
      <c r="C153" s="130" t="s">
        <v>176</v>
      </c>
      <c r="D153" s="124">
        <v>45.7</v>
      </c>
      <c r="E153" s="157"/>
      <c r="F153" s="23">
        <f t="shared" si="5"/>
        <v>0</v>
      </c>
    </row>
    <row r="154" spans="1:13" s="24" customFormat="1" ht="159.75" customHeight="1" x14ac:dyDescent="0.2">
      <c r="A154" s="80" t="s">
        <v>440</v>
      </c>
      <c r="B154" s="102" t="s">
        <v>441</v>
      </c>
      <c r="C154" s="130" t="s">
        <v>176</v>
      </c>
      <c r="D154" s="124">
        <v>244</v>
      </c>
      <c r="E154" s="88"/>
      <c r="F154" s="23">
        <f t="shared" si="5"/>
        <v>0</v>
      </c>
      <c r="G154" s="155"/>
      <c r="H154" s="128"/>
      <c r="I154" s="128"/>
      <c r="J154" s="128"/>
      <c r="K154" s="128"/>
    </row>
    <row r="155" spans="1:13" s="24" customFormat="1" ht="135.75" customHeight="1" x14ac:dyDescent="0.2">
      <c r="A155" s="80" t="s">
        <v>442</v>
      </c>
      <c r="B155" s="102" t="s">
        <v>443</v>
      </c>
      <c r="C155" s="130" t="s">
        <v>176</v>
      </c>
      <c r="D155" s="124">
        <v>82.5</v>
      </c>
      <c r="E155" s="158"/>
      <c r="F155" s="23">
        <f t="shared" si="5"/>
        <v>0</v>
      </c>
      <c r="G155" s="151"/>
    </row>
    <row r="156" spans="1:13" s="24" customFormat="1" ht="84" x14ac:dyDescent="0.2">
      <c r="A156" s="80" t="s">
        <v>444</v>
      </c>
      <c r="B156" s="87" t="s">
        <v>445</v>
      </c>
      <c r="C156" s="123" t="s">
        <v>176</v>
      </c>
      <c r="D156" s="124">
        <v>128.5</v>
      </c>
      <c r="E156" s="158"/>
      <c r="F156" s="23">
        <f t="shared" si="5"/>
        <v>0</v>
      </c>
      <c r="G156" s="151"/>
    </row>
    <row r="157" spans="1:13" s="24" customFormat="1" ht="60" x14ac:dyDescent="0.2">
      <c r="A157" s="80" t="s">
        <v>446</v>
      </c>
      <c r="B157" s="102" t="s">
        <v>447</v>
      </c>
      <c r="C157" s="82" t="s">
        <v>176</v>
      </c>
      <c r="D157" s="103">
        <v>244</v>
      </c>
      <c r="E157" s="158"/>
      <c r="F157" s="23">
        <f t="shared" si="5"/>
        <v>0</v>
      </c>
      <c r="G157" s="151"/>
    </row>
    <row r="158" spans="1:13" s="24" customFormat="1" ht="60" x14ac:dyDescent="0.2">
      <c r="A158" s="80" t="s">
        <v>448</v>
      </c>
      <c r="B158" s="102" t="s">
        <v>449</v>
      </c>
      <c r="C158" s="82" t="s">
        <v>176</v>
      </c>
      <c r="D158" s="103">
        <v>42.5</v>
      </c>
      <c r="E158" s="158"/>
      <c r="F158" s="23">
        <f t="shared" si="5"/>
        <v>0</v>
      </c>
      <c r="G158" s="151"/>
    </row>
    <row r="159" spans="1:13" s="24" customFormat="1" ht="60.75" thickBot="1" x14ac:dyDescent="0.25">
      <c r="A159" s="80" t="s">
        <v>450</v>
      </c>
      <c r="B159" s="107" t="s">
        <v>451</v>
      </c>
      <c r="C159" s="130" t="s">
        <v>200</v>
      </c>
      <c r="D159" s="103">
        <v>404.5</v>
      </c>
      <c r="E159" s="158"/>
      <c r="F159" s="23">
        <f t="shared" si="5"/>
        <v>0</v>
      </c>
      <c r="G159" s="151"/>
    </row>
    <row r="160" spans="1:13" s="24" customFormat="1" ht="15" customHeight="1" thickTop="1" thickBot="1" x14ac:dyDescent="0.3">
      <c r="A160" s="93"/>
      <c r="B160" s="94"/>
      <c r="C160" s="214"/>
      <c r="D160" s="214"/>
      <c r="E160" s="214"/>
      <c r="F160" s="95">
        <f>SUM(F141:F159)</f>
        <v>0</v>
      </c>
      <c r="G160" s="136"/>
    </row>
    <row r="161" spans="1:13" s="24" customFormat="1" ht="32.25" thickTop="1" x14ac:dyDescent="0.25">
      <c r="A161" s="80"/>
      <c r="B161" s="159" t="s">
        <v>452</v>
      </c>
      <c r="C161" s="144"/>
      <c r="D161" s="145"/>
      <c r="E161" s="146"/>
      <c r="F161" s="147"/>
      <c r="G161" s="136"/>
    </row>
    <row r="162" spans="1:13" s="24" customFormat="1" ht="110.25" customHeight="1" x14ac:dyDescent="0.2">
      <c r="A162" s="160" t="s">
        <v>453</v>
      </c>
      <c r="B162" s="120" t="s">
        <v>454</v>
      </c>
      <c r="C162" s="108" t="s">
        <v>191</v>
      </c>
      <c r="D162" s="109">
        <v>2</v>
      </c>
      <c r="E162" s="161"/>
      <c r="F162" s="162">
        <f>E162*D162</f>
        <v>0</v>
      </c>
      <c r="H162" s="163"/>
      <c r="J162" s="164"/>
    </row>
    <row r="163" spans="1:13" s="24" customFormat="1" ht="112.5" customHeight="1" x14ac:dyDescent="0.2">
      <c r="A163" s="160" t="s">
        <v>455</v>
      </c>
      <c r="B163" s="165" t="s">
        <v>456</v>
      </c>
      <c r="C163" s="108" t="s">
        <v>6</v>
      </c>
      <c r="D163" s="121">
        <v>35</v>
      </c>
      <c r="E163" s="22"/>
      <c r="F163" s="162">
        <f t="shared" ref="F163:F171" si="6">E163*D163</f>
        <v>0</v>
      </c>
      <c r="G163" s="136"/>
    </row>
    <row r="164" spans="1:13" s="24" customFormat="1" ht="148.5" customHeight="1" x14ac:dyDescent="0.2">
      <c r="A164" s="160" t="s">
        <v>457</v>
      </c>
      <c r="B164" s="122" t="s">
        <v>458</v>
      </c>
      <c r="C164" s="108" t="s">
        <v>191</v>
      </c>
      <c r="D164" s="166">
        <v>57</v>
      </c>
      <c r="E164" s="167"/>
      <c r="F164" s="162">
        <f t="shared" si="6"/>
        <v>0</v>
      </c>
      <c r="G164" s="136"/>
    </row>
    <row r="165" spans="1:13" s="24" customFormat="1" ht="84" x14ac:dyDescent="0.2">
      <c r="A165" s="160" t="s">
        <v>459</v>
      </c>
      <c r="B165" s="165" t="s">
        <v>460</v>
      </c>
      <c r="C165" s="168" t="s">
        <v>6</v>
      </c>
      <c r="D165" s="169">
        <v>9040.2000000000007</v>
      </c>
      <c r="E165" s="170"/>
      <c r="F165" s="162">
        <f t="shared" si="6"/>
        <v>0</v>
      </c>
    </row>
    <row r="166" spans="1:13" ht="51.75" customHeight="1" x14ac:dyDescent="0.2">
      <c r="A166" s="160" t="s">
        <v>461</v>
      </c>
      <c r="B166" s="102" t="s">
        <v>462</v>
      </c>
      <c r="C166" s="123" t="s">
        <v>6</v>
      </c>
      <c r="D166" s="124">
        <v>175</v>
      </c>
      <c r="E166" s="84"/>
      <c r="F166" s="162">
        <f t="shared" si="6"/>
        <v>0</v>
      </c>
      <c r="G166" s="125"/>
      <c r="H166" s="126"/>
      <c r="I166" s="126"/>
      <c r="J166" s="70"/>
      <c r="K166" s="127"/>
      <c r="L166" s="52"/>
      <c r="M166" s="126"/>
    </row>
    <row r="167" spans="1:13" ht="120" customHeight="1" x14ac:dyDescent="0.2">
      <c r="A167" s="160" t="s">
        <v>463</v>
      </c>
      <c r="B167" s="171" t="s">
        <v>464</v>
      </c>
      <c r="C167" s="123" t="s">
        <v>6</v>
      </c>
      <c r="D167" s="124">
        <v>30</v>
      </c>
      <c r="E167" s="84"/>
      <c r="F167" s="162">
        <f t="shared" si="6"/>
        <v>0</v>
      </c>
      <c r="G167" s="125"/>
      <c r="H167" s="126"/>
      <c r="I167" s="126"/>
      <c r="J167" s="70"/>
      <c r="K167" s="127"/>
      <c r="L167" s="52"/>
      <c r="M167" s="126"/>
    </row>
    <row r="168" spans="1:13" s="24" customFormat="1" ht="84" x14ac:dyDescent="0.2">
      <c r="A168" s="160" t="s">
        <v>465</v>
      </c>
      <c r="B168" s="122" t="s">
        <v>466</v>
      </c>
      <c r="C168" s="108" t="s">
        <v>176</v>
      </c>
      <c r="D168" s="121">
        <v>10</v>
      </c>
      <c r="E168" s="22"/>
      <c r="F168" s="162">
        <f t="shared" si="6"/>
        <v>0</v>
      </c>
      <c r="G168" s="136"/>
    </row>
    <row r="169" spans="1:13" s="24" customFormat="1" ht="74.25" customHeight="1" x14ac:dyDescent="0.2">
      <c r="A169" s="160" t="s">
        <v>467</v>
      </c>
      <c r="B169" s="122" t="s">
        <v>468</v>
      </c>
      <c r="C169" s="108" t="s">
        <v>179</v>
      </c>
      <c r="D169" s="121">
        <v>1.25</v>
      </c>
      <c r="E169" s="22"/>
      <c r="F169" s="162">
        <f t="shared" si="6"/>
        <v>0</v>
      </c>
      <c r="G169" s="136"/>
    </row>
    <row r="170" spans="1:13" s="24" customFormat="1" ht="75" customHeight="1" x14ac:dyDescent="0.2">
      <c r="A170" s="160" t="s">
        <v>469</v>
      </c>
      <c r="B170" s="122" t="s">
        <v>470</v>
      </c>
      <c r="C170" s="108" t="s">
        <v>191</v>
      </c>
      <c r="D170" s="121">
        <v>165</v>
      </c>
      <c r="E170" s="22"/>
      <c r="F170" s="162">
        <f t="shared" si="6"/>
        <v>0</v>
      </c>
      <c r="G170" s="136"/>
    </row>
    <row r="171" spans="1:13" s="24" customFormat="1" ht="101.25" customHeight="1" thickBot="1" x14ac:dyDescent="0.25">
      <c r="A171" s="160" t="s">
        <v>471</v>
      </c>
      <c r="B171" s="122" t="s">
        <v>472</v>
      </c>
      <c r="C171" s="108" t="s">
        <v>200</v>
      </c>
      <c r="D171" s="166">
        <v>54</v>
      </c>
      <c r="E171" s="167"/>
      <c r="F171" s="162">
        <f t="shared" si="6"/>
        <v>0</v>
      </c>
      <c r="G171" s="136"/>
    </row>
    <row r="172" spans="1:13" s="24" customFormat="1" ht="15" customHeight="1" thickTop="1" thickBot="1" x14ac:dyDescent="0.3">
      <c r="A172" s="93"/>
      <c r="B172" s="94"/>
      <c r="C172" s="214"/>
      <c r="D172" s="214"/>
      <c r="E172" s="214"/>
      <c r="F172" s="95">
        <f>SUM(F162:F171)</f>
        <v>0</v>
      </c>
      <c r="G172" s="136"/>
    </row>
    <row r="173" spans="1:13" s="24" customFormat="1" ht="32.25" thickTop="1" x14ac:dyDescent="0.25">
      <c r="A173" s="80"/>
      <c r="B173" s="159" t="s">
        <v>473</v>
      </c>
      <c r="C173" s="144"/>
      <c r="D173" s="145"/>
      <c r="E173" s="146"/>
      <c r="F173" s="147"/>
      <c r="G173" s="136"/>
    </row>
    <row r="174" spans="1:13" s="24" customFormat="1" ht="76.5" customHeight="1" x14ac:dyDescent="0.2">
      <c r="A174" s="160" t="s">
        <v>474</v>
      </c>
      <c r="B174" s="120" t="s">
        <v>475</v>
      </c>
      <c r="C174" s="82" t="s">
        <v>191</v>
      </c>
      <c r="D174" s="143">
        <v>9</v>
      </c>
      <c r="E174" s="158"/>
      <c r="F174" s="23">
        <f>E174*D174</f>
        <v>0</v>
      </c>
      <c r="G174" s="151"/>
    </row>
    <row r="175" spans="1:13" s="24" customFormat="1" ht="75" customHeight="1" x14ac:dyDescent="0.2">
      <c r="A175" s="160" t="s">
        <v>476</v>
      </c>
      <c r="B175" s="120" t="s">
        <v>477</v>
      </c>
      <c r="C175" s="82" t="s">
        <v>191</v>
      </c>
      <c r="D175" s="143">
        <v>14</v>
      </c>
      <c r="E175" s="158"/>
      <c r="F175" s="23">
        <f t="shared" ref="F175:F188" si="7">E175*D175</f>
        <v>0</v>
      </c>
      <c r="G175" s="151"/>
    </row>
    <row r="176" spans="1:13" s="24" customFormat="1" ht="61.5" customHeight="1" x14ac:dyDescent="0.2">
      <c r="A176" s="160" t="s">
        <v>478</v>
      </c>
      <c r="B176" s="120" t="s">
        <v>479</v>
      </c>
      <c r="C176" s="82" t="s">
        <v>191</v>
      </c>
      <c r="D176" s="143">
        <v>14</v>
      </c>
      <c r="E176" s="158"/>
      <c r="F176" s="23">
        <f t="shared" si="7"/>
        <v>0</v>
      </c>
      <c r="G176" s="151"/>
    </row>
    <row r="177" spans="1:7" s="24" customFormat="1" ht="60.75" customHeight="1" x14ac:dyDescent="0.2">
      <c r="A177" s="160" t="s">
        <v>480</v>
      </c>
      <c r="B177" s="120" t="s">
        <v>481</v>
      </c>
      <c r="C177" s="82" t="s">
        <v>191</v>
      </c>
      <c r="D177" s="143">
        <v>6</v>
      </c>
      <c r="E177" s="158"/>
      <c r="F177" s="23">
        <f t="shared" si="7"/>
        <v>0</v>
      </c>
      <c r="G177" s="151"/>
    </row>
    <row r="178" spans="1:7" s="24" customFormat="1" ht="63" customHeight="1" x14ac:dyDescent="0.2">
      <c r="A178" s="160" t="s">
        <v>482</v>
      </c>
      <c r="B178" s="122" t="s">
        <v>483</v>
      </c>
      <c r="C178" s="82" t="s">
        <v>191</v>
      </c>
      <c r="D178" s="143">
        <v>6</v>
      </c>
      <c r="E178" s="158"/>
      <c r="F178" s="23">
        <f t="shared" si="7"/>
        <v>0</v>
      </c>
      <c r="G178" s="151"/>
    </row>
    <row r="179" spans="1:7" s="24" customFormat="1" ht="84" x14ac:dyDescent="0.2">
      <c r="A179" s="160" t="s">
        <v>484</v>
      </c>
      <c r="B179" s="102" t="s">
        <v>485</v>
      </c>
      <c r="C179" s="82" t="s">
        <v>486</v>
      </c>
      <c r="D179" s="103">
        <v>10</v>
      </c>
      <c r="E179" s="158"/>
      <c r="F179" s="23">
        <f t="shared" si="7"/>
        <v>0</v>
      </c>
      <c r="G179" s="151"/>
    </row>
    <row r="180" spans="1:7" s="24" customFormat="1" ht="72" x14ac:dyDescent="0.2">
      <c r="A180" s="160" t="s">
        <v>487</v>
      </c>
      <c r="B180" s="171" t="s">
        <v>488</v>
      </c>
      <c r="C180" s="82" t="s">
        <v>191</v>
      </c>
      <c r="D180" s="103">
        <v>4</v>
      </c>
      <c r="E180" s="158"/>
      <c r="F180" s="23">
        <f t="shared" si="7"/>
        <v>0</v>
      </c>
      <c r="G180" s="151"/>
    </row>
    <row r="181" spans="1:7" s="24" customFormat="1" ht="84" x14ac:dyDescent="0.2">
      <c r="A181" s="160" t="s">
        <v>489</v>
      </c>
      <c r="B181" s="171" t="s">
        <v>490</v>
      </c>
      <c r="C181" s="82" t="s">
        <v>191</v>
      </c>
      <c r="D181" s="103">
        <v>4</v>
      </c>
      <c r="E181" s="158"/>
      <c r="F181" s="23">
        <f t="shared" si="7"/>
        <v>0</v>
      </c>
      <c r="G181" s="151"/>
    </row>
    <row r="182" spans="1:7" s="24" customFormat="1" ht="84" x14ac:dyDescent="0.2">
      <c r="A182" s="160" t="s">
        <v>491</v>
      </c>
      <c r="B182" s="171" t="s">
        <v>492</v>
      </c>
      <c r="C182" s="82" t="s">
        <v>191</v>
      </c>
      <c r="D182" s="143">
        <v>13</v>
      </c>
      <c r="E182" s="158"/>
      <c r="F182" s="23">
        <f t="shared" si="7"/>
        <v>0</v>
      </c>
      <c r="G182" s="151"/>
    </row>
    <row r="183" spans="1:7" s="24" customFormat="1" ht="48" x14ac:dyDescent="0.2">
      <c r="A183" s="160" t="s">
        <v>493</v>
      </c>
      <c r="B183" s="171" t="s">
        <v>494</v>
      </c>
      <c r="C183" s="82" t="s">
        <v>191</v>
      </c>
      <c r="D183" s="103">
        <v>13</v>
      </c>
      <c r="E183" s="158"/>
      <c r="F183" s="23">
        <f t="shared" si="7"/>
        <v>0</v>
      </c>
      <c r="G183" s="151"/>
    </row>
    <row r="184" spans="1:7" s="24" customFormat="1" ht="91.5" customHeight="1" x14ac:dyDescent="0.2">
      <c r="A184" s="160" t="s">
        <v>495</v>
      </c>
      <c r="B184" s="171" t="s">
        <v>496</v>
      </c>
      <c r="C184" s="82" t="s">
        <v>191</v>
      </c>
      <c r="D184" s="103">
        <v>4</v>
      </c>
      <c r="E184" s="158"/>
      <c r="F184" s="23">
        <f t="shared" si="7"/>
        <v>0</v>
      </c>
      <c r="G184" s="151"/>
    </row>
    <row r="185" spans="1:7" s="24" customFormat="1" ht="55.5" customHeight="1" x14ac:dyDescent="0.2">
      <c r="A185" s="160" t="s">
        <v>497</v>
      </c>
      <c r="B185" s="171" t="s">
        <v>498</v>
      </c>
      <c r="C185" s="82" t="s">
        <v>191</v>
      </c>
      <c r="D185" s="143">
        <v>4</v>
      </c>
      <c r="E185" s="158"/>
      <c r="F185" s="23">
        <f t="shared" si="7"/>
        <v>0</v>
      </c>
      <c r="G185" s="151"/>
    </row>
    <row r="186" spans="1:7" s="24" customFormat="1" ht="42" customHeight="1" x14ac:dyDescent="0.2">
      <c r="A186" s="160" t="s">
        <v>499</v>
      </c>
      <c r="B186" s="171" t="s">
        <v>500</v>
      </c>
      <c r="C186" s="82" t="s">
        <v>191</v>
      </c>
      <c r="D186" s="121">
        <v>4</v>
      </c>
      <c r="E186" s="158"/>
      <c r="F186" s="23">
        <f t="shared" si="7"/>
        <v>0</v>
      </c>
      <c r="G186" s="151"/>
    </row>
    <row r="187" spans="1:7" s="24" customFormat="1" ht="72" x14ac:dyDescent="0.2">
      <c r="A187" s="160" t="s">
        <v>501</v>
      </c>
      <c r="B187" s="171" t="s">
        <v>502</v>
      </c>
      <c r="C187" s="82" t="s">
        <v>191</v>
      </c>
      <c r="D187" s="121">
        <v>12</v>
      </c>
      <c r="E187" s="158"/>
      <c r="F187" s="23">
        <f t="shared" si="7"/>
        <v>0</v>
      </c>
      <c r="G187" s="151"/>
    </row>
    <row r="188" spans="1:7" s="24" customFormat="1" ht="72.75" thickBot="1" x14ac:dyDescent="0.25">
      <c r="A188" s="160" t="s">
        <v>503</v>
      </c>
      <c r="B188" s="107" t="s">
        <v>504</v>
      </c>
      <c r="C188" s="138" t="s">
        <v>191</v>
      </c>
      <c r="D188" s="103">
        <v>4</v>
      </c>
      <c r="E188" s="158"/>
      <c r="F188" s="23">
        <f t="shared" si="7"/>
        <v>0</v>
      </c>
      <c r="G188" s="151"/>
    </row>
    <row r="189" spans="1:7" s="24" customFormat="1" ht="15" customHeight="1" thickTop="1" thickBot="1" x14ac:dyDescent="0.3">
      <c r="A189" s="93"/>
      <c r="B189" s="94"/>
      <c r="C189" s="214"/>
      <c r="D189" s="214"/>
      <c r="E189" s="214"/>
      <c r="F189" s="95">
        <f>SUM(F174:F188)</f>
        <v>0</v>
      </c>
      <c r="G189" s="136"/>
    </row>
    <row r="190" spans="1:7" s="24" customFormat="1" ht="16.5" thickTop="1" x14ac:dyDescent="0.25">
      <c r="A190" s="80"/>
      <c r="B190" s="73" t="s">
        <v>505</v>
      </c>
      <c r="C190" s="72"/>
      <c r="D190" s="145"/>
      <c r="E190" s="146"/>
      <c r="F190" s="147"/>
      <c r="G190" s="136"/>
    </row>
    <row r="191" spans="1:7" s="24" customFormat="1" ht="102.75" customHeight="1" x14ac:dyDescent="0.2">
      <c r="A191" s="80" t="s">
        <v>506</v>
      </c>
      <c r="B191" s="102" t="s">
        <v>507</v>
      </c>
      <c r="C191" s="130" t="s">
        <v>191</v>
      </c>
      <c r="D191" s="103">
        <v>7</v>
      </c>
      <c r="E191" s="158"/>
      <c r="F191" s="23">
        <f>E191*D191</f>
        <v>0</v>
      </c>
      <c r="G191" s="151"/>
    </row>
    <row r="192" spans="1:7" s="24" customFormat="1" ht="110.25" customHeight="1" x14ac:dyDescent="0.2">
      <c r="A192" s="80" t="s">
        <v>508</v>
      </c>
      <c r="B192" s="102" t="s">
        <v>509</v>
      </c>
      <c r="C192" s="130" t="s">
        <v>191</v>
      </c>
      <c r="D192" s="103">
        <v>8</v>
      </c>
      <c r="E192" s="158"/>
      <c r="F192" s="23">
        <f t="shared" ref="F192:F203" si="8">E192*D192</f>
        <v>0</v>
      </c>
      <c r="G192" s="151"/>
    </row>
    <row r="193" spans="1:13" s="24" customFormat="1" ht="84.75" customHeight="1" x14ac:dyDescent="0.2">
      <c r="A193" s="80" t="s">
        <v>510</v>
      </c>
      <c r="B193" s="107" t="s">
        <v>511</v>
      </c>
      <c r="C193" s="130" t="s">
        <v>191</v>
      </c>
      <c r="D193" s="103">
        <v>1</v>
      </c>
      <c r="E193" s="158"/>
      <c r="F193" s="23">
        <f t="shared" si="8"/>
        <v>0</v>
      </c>
      <c r="G193" s="151"/>
    </row>
    <row r="194" spans="1:13" s="24" customFormat="1" ht="84" x14ac:dyDescent="0.2">
      <c r="A194" s="80" t="s">
        <v>512</v>
      </c>
      <c r="B194" s="107" t="s">
        <v>513</v>
      </c>
      <c r="C194" s="130" t="s">
        <v>191</v>
      </c>
      <c r="D194" s="103">
        <v>2</v>
      </c>
      <c r="E194" s="158"/>
      <c r="F194" s="23">
        <f t="shared" si="8"/>
        <v>0</v>
      </c>
      <c r="G194" s="151"/>
    </row>
    <row r="195" spans="1:13" s="24" customFormat="1" ht="87.75" customHeight="1" x14ac:dyDescent="0.2">
      <c r="A195" s="80" t="s">
        <v>514</v>
      </c>
      <c r="B195" s="107" t="s">
        <v>515</v>
      </c>
      <c r="C195" s="130" t="s">
        <v>191</v>
      </c>
      <c r="D195" s="103">
        <v>2</v>
      </c>
      <c r="E195" s="158"/>
      <c r="F195" s="23">
        <f t="shared" si="8"/>
        <v>0</v>
      </c>
      <c r="G195" s="151"/>
    </row>
    <row r="196" spans="1:13" s="24" customFormat="1" ht="87.75" customHeight="1" x14ac:dyDescent="0.2">
      <c r="A196" s="80" t="s">
        <v>516</v>
      </c>
      <c r="B196" s="107" t="s">
        <v>517</v>
      </c>
      <c r="C196" s="130" t="s">
        <v>191</v>
      </c>
      <c r="D196" s="103">
        <v>2</v>
      </c>
      <c r="E196" s="158"/>
      <c r="F196" s="23">
        <f t="shared" si="8"/>
        <v>0</v>
      </c>
      <c r="G196" s="151"/>
    </row>
    <row r="197" spans="1:13" s="24" customFormat="1" ht="85.5" customHeight="1" x14ac:dyDescent="0.2">
      <c r="A197" s="80" t="s">
        <v>518</v>
      </c>
      <c r="B197" s="107" t="s">
        <v>519</v>
      </c>
      <c r="C197" s="130" t="s">
        <v>191</v>
      </c>
      <c r="D197" s="103">
        <v>1</v>
      </c>
      <c r="E197" s="158"/>
      <c r="F197" s="23">
        <f t="shared" si="8"/>
        <v>0</v>
      </c>
      <c r="G197" s="151"/>
    </row>
    <row r="198" spans="1:13" s="24" customFormat="1" ht="96.75" customHeight="1" x14ac:dyDescent="0.2">
      <c r="A198" s="80" t="s">
        <v>520</v>
      </c>
      <c r="B198" s="107" t="s">
        <v>521</v>
      </c>
      <c r="C198" s="130" t="s">
        <v>191</v>
      </c>
      <c r="D198" s="103">
        <v>2</v>
      </c>
      <c r="E198" s="158"/>
      <c r="F198" s="23">
        <f t="shared" si="8"/>
        <v>0</v>
      </c>
      <c r="G198" s="151"/>
    </row>
    <row r="199" spans="1:13" ht="86.25" customHeight="1" x14ac:dyDescent="0.2">
      <c r="A199" s="80" t="s">
        <v>522</v>
      </c>
      <c r="B199" s="107" t="s">
        <v>523</v>
      </c>
      <c r="C199" s="130" t="s">
        <v>191</v>
      </c>
      <c r="D199" s="103">
        <v>1</v>
      </c>
      <c r="E199" s="88"/>
      <c r="F199" s="23">
        <f t="shared" si="8"/>
        <v>0</v>
      </c>
      <c r="G199" s="155"/>
      <c r="H199" s="128"/>
      <c r="I199" s="128"/>
      <c r="J199" s="128"/>
      <c r="K199" s="128"/>
      <c r="L199" s="128"/>
      <c r="M199" s="128"/>
    </row>
    <row r="200" spans="1:13" s="24" customFormat="1" ht="103.5" customHeight="1" x14ac:dyDescent="0.2">
      <c r="A200" s="80" t="s">
        <v>524</v>
      </c>
      <c r="B200" s="107" t="s">
        <v>525</v>
      </c>
      <c r="C200" s="82" t="s">
        <v>191</v>
      </c>
      <c r="D200" s="103">
        <v>3</v>
      </c>
      <c r="E200" s="158"/>
      <c r="F200" s="23">
        <f t="shared" si="8"/>
        <v>0</v>
      </c>
      <c r="G200" s="151"/>
    </row>
    <row r="201" spans="1:13" s="24" customFormat="1" ht="82.5" customHeight="1" x14ac:dyDescent="0.2">
      <c r="A201" s="80" t="s">
        <v>526</v>
      </c>
      <c r="B201" s="107" t="s">
        <v>527</v>
      </c>
      <c r="C201" s="82" t="s">
        <v>191</v>
      </c>
      <c r="D201" s="103">
        <v>1</v>
      </c>
      <c r="E201" s="158"/>
      <c r="F201" s="23">
        <f t="shared" si="8"/>
        <v>0</v>
      </c>
      <c r="G201" s="151"/>
    </row>
    <row r="202" spans="1:13" s="24" customFormat="1" ht="58.5" customHeight="1" x14ac:dyDescent="0.2">
      <c r="A202" s="80" t="s">
        <v>528</v>
      </c>
      <c r="B202" s="107" t="s">
        <v>529</v>
      </c>
      <c r="C202" s="82" t="s">
        <v>191</v>
      </c>
      <c r="D202" s="103">
        <v>3</v>
      </c>
      <c r="E202" s="158"/>
      <c r="F202" s="23">
        <f t="shared" si="8"/>
        <v>0</v>
      </c>
      <c r="G202" s="151"/>
    </row>
    <row r="203" spans="1:13" s="24" customFormat="1" ht="63.75" customHeight="1" thickBot="1" x14ac:dyDescent="0.25">
      <c r="A203" s="80" t="s">
        <v>530</v>
      </c>
      <c r="B203" s="107" t="s">
        <v>531</v>
      </c>
      <c r="C203" s="82" t="s">
        <v>191</v>
      </c>
      <c r="D203" s="103">
        <v>2</v>
      </c>
      <c r="E203" s="158"/>
      <c r="F203" s="23">
        <f t="shared" si="8"/>
        <v>0</v>
      </c>
      <c r="G203" s="151"/>
    </row>
    <row r="204" spans="1:13" s="24" customFormat="1" ht="15" customHeight="1" thickTop="1" thickBot="1" x14ac:dyDescent="0.3">
      <c r="A204" s="93"/>
      <c r="B204" s="94"/>
      <c r="C204" s="214"/>
      <c r="D204" s="214"/>
      <c r="E204" s="214"/>
      <c r="F204" s="95">
        <f>SUM(F191:F203)</f>
        <v>0</v>
      </c>
      <c r="G204" s="136"/>
    </row>
    <row r="205" spans="1:13" s="24" customFormat="1" ht="16.5" thickTop="1" x14ac:dyDescent="0.25">
      <c r="A205" s="80"/>
      <c r="B205" s="73" t="s">
        <v>532</v>
      </c>
      <c r="C205" s="72"/>
      <c r="D205" s="145"/>
      <c r="E205" s="146"/>
      <c r="F205" s="147"/>
      <c r="G205" s="136"/>
    </row>
    <row r="206" spans="1:13" s="24" customFormat="1" ht="156.75" customHeight="1" x14ac:dyDescent="0.2">
      <c r="A206" s="80" t="s">
        <v>533</v>
      </c>
      <c r="B206" s="107" t="s">
        <v>534</v>
      </c>
      <c r="C206" s="130" t="s">
        <v>191</v>
      </c>
      <c r="D206" s="103">
        <v>15</v>
      </c>
      <c r="E206" s="22"/>
      <c r="F206" s="23">
        <f>E206*D206</f>
        <v>0</v>
      </c>
      <c r="G206" s="215"/>
      <c r="H206" s="216"/>
      <c r="I206" s="216"/>
      <c r="J206" s="216"/>
      <c r="K206" s="216"/>
      <c r="L206" s="216"/>
    </row>
    <row r="207" spans="1:13" s="24" customFormat="1" ht="118.5" customHeight="1" x14ac:dyDescent="0.2">
      <c r="A207" s="80" t="s">
        <v>535</v>
      </c>
      <c r="B207" s="102" t="s">
        <v>536</v>
      </c>
      <c r="C207" s="130" t="s">
        <v>191</v>
      </c>
      <c r="D207" s="103">
        <v>1</v>
      </c>
      <c r="E207" s="25"/>
      <c r="F207" s="23">
        <f t="shared" ref="F207:F215" si="9">E207*D207</f>
        <v>0</v>
      </c>
      <c r="G207" s="26"/>
    </row>
    <row r="208" spans="1:13" s="24" customFormat="1" ht="124.5" customHeight="1" x14ac:dyDescent="0.2">
      <c r="A208" s="80" t="s">
        <v>537</v>
      </c>
      <c r="B208" s="107" t="s">
        <v>538</v>
      </c>
      <c r="C208" s="82" t="s">
        <v>191</v>
      </c>
      <c r="D208" s="103">
        <v>2</v>
      </c>
      <c r="E208" s="25"/>
      <c r="F208" s="23">
        <f t="shared" si="9"/>
        <v>0</v>
      </c>
      <c r="G208" s="26"/>
    </row>
    <row r="209" spans="1:12" s="24" customFormat="1" ht="198.75" customHeight="1" x14ac:dyDescent="0.2">
      <c r="A209" s="80" t="s">
        <v>539</v>
      </c>
      <c r="B209" s="107" t="s">
        <v>540</v>
      </c>
      <c r="C209" s="130" t="s">
        <v>191</v>
      </c>
      <c r="D209" s="103">
        <v>1</v>
      </c>
      <c r="E209" s="22"/>
      <c r="F209" s="23">
        <f t="shared" si="9"/>
        <v>0</v>
      </c>
      <c r="G209" s="26"/>
    </row>
    <row r="210" spans="1:12" s="24" customFormat="1" ht="195.75" customHeight="1" x14ac:dyDescent="0.2">
      <c r="A210" s="80" t="s">
        <v>541</v>
      </c>
      <c r="B210" s="107" t="s">
        <v>542</v>
      </c>
      <c r="C210" s="130" t="s">
        <v>191</v>
      </c>
      <c r="D210" s="103">
        <v>1</v>
      </c>
      <c r="E210" s="22"/>
      <c r="F210" s="23">
        <f t="shared" si="9"/>
        <v>0</v>
      </c>
      <c r="G210" s="26"/>
    </row>
    <row r="211" spans="1:12" s="24" customFormat="1" ht="197.25" customHeight="1" x14ac:dyDescent="0.2">
      <c r="A211" s="80" t="s">
        <v>543</v>
      </c>
      <c r="B211" s="107" t="s">
        <v>544</v>
      </c>
      <c r="C211" s="82" t="s">
        <v>191</v>
      </c>
      <c r="D211" s="103">
        <v>1</v>
      </c>
      <c r="E211" s="22"/>
      <c r="F211" s="23">
        <f t="shared" si="9"/>
        <v>0</v>
      </c>
      <c r="G211" s="26"/>
    </row>
    <row r="212" spans="1:12" s="24" customFormat="1" ht="261.75" customHeight="1" x14ac:dyDescent="0.2">
      <c r="A212" s="80" t="s">
        <v>545</v>
      </c>
      <c r="B212" s="107" t="s">
        <v>546</v>
      </c>
      <c r="C212" s="130" t="s">
        <v>191</v>
      </c>
      <c r="D212" s="103">
        <v>1</v>
      </c>
      <c r="E212" s="22"/>
      <c r="F212" s="23">
        <f t="shared" si="9"/>
        <v>0</v>
      </c>
      <c r="G212" s="26"/>
    </row>
    <row r="213" spans="1:12" s="24" customFormat="1" ht="161.25" customHeight="1" x14ac:dyDescent="0.2">
      <c r="A213" s="80" t="s">
        <v>547</v>
      </c>
      <c r="B213" s="107" t="s">
        <v>548</v>
      </c>
      <c r="C213" s="82" t="s">
        <v>191</v>
      </c>
      <c r="D213" s="103">
        <v>1</v>
      </c>
      <c r="E213" s="22"/>
      <c r="F213" s="23">
        <f t="shared" si="9"/>
        <v>0</v>
      </c>
      <c r="G213" s="27"/>
      <c r="H213" s="28"/>
      <c r="I213" s="28"/>
      <c r="J213" s="28"/>
      <c r="K213" s="28"/>
      <c r="L213" s="28"/>
    </row>
    <row r="214" spans="1:12" s="24" customFormat="1" ht="185.25" customHeight="1" x14ac:dyDescent="0.2">
      <c r="A214" s="80" t="s">
        <v>549</v>
      </c>
      <c r="B214" s="107" t="s">
        <v>550</v>
      </c>
      <c r="C214" s="82" t="s">
        <v>191</v>
      </c>
      <c r="D214" s="103">
        <v>2</v>
      </c>
      <c r="E214" s="22"/>
      <c r="F214" s="23">
        <f t="shared" si="9"/>
        <v>0</v>
      </c>
      <c r="G214" s="28"/>
      <c r="H214" s="28"/>
      <c r="I214" s="28"/>
      <c r="J214" s="28"/>
      <c r="K214" s="28"/>
      <c r="L214" s="28"/>
    </row>
    <row r="215" spans="1:12" s="24" customFormat="1" ht="183.75" customHeight="1" thickBot="1" x14ac:dyDescent="0.25">
      <c r="A215" s="80" t="s">
        <v>551</v>
      </c>
      <c r="B215" s="107" t="s">
        <v>552</v>
      </c>
      <c r="C215" s="82" t="s">
        <v>191</v>
      </c>
      <c r="D215" s="103">
        <v>1</v>
      </c>
      <c r="E215" s="22"/>
      <c r="F215" s="23">
        <f t="shared" si="9"/>
        <v>0</v>
      </c>
      <c r="G215" s="28"/>
      <c r="H215" s="28"/>
      <c r="I215" s="28"/>
      <c r="J215" s="28"/>
      <c r="K215" s="28"/>
      <c r="L215" s="28"/>
    </row>
    <row r="216" spans="1:12" s="24" customFormat="1" ht="15" customHeight="1" thickTop="1" thickBot="1" x14ac:dyDescent="0.3">
      <c r="A216" s="93"/>
      <c r="B216" s="94"/>
      <c r="C216" s="217"/>
      <c r="D216" s="218"/>
      <c r="E216" s="219"/>
      <c r="F216" s="95">
        <f>SUM(F206:F215)</f>
        <v>0</v>
      </c>
      <c r="G216" s="136"/>
    </row>
    <row r="217" spans="1:12" s="24" customFormat="1" ht="16.5" thickTop="1" x14ac:dyDescent="0.25">
      <c r="A217" s="80"/>
      <c r="B217" s="73" t="s">
        <v>553</v>
      </c>
      <c r="C217" s="72"/>
      <c r="D217" s="145"/>
      <c r="E217" s="146"/>
      <c r="F217" s="147"/>
      <c r="G217" s="136"/>
    </row>
    <row r="218" spans="1:12" s="24" customFormat="1" ht="270.75" customHeight="1" x14ac:dyDescent="0.2">
      <c r="A218" s="172" t="s">
        <v>554</v>
      </c>
      <c r="B218" s="102" t="s">
        <v>555</v>
      </c>
      <c r="C218" s="123" t="s">
        <v>191</v>
      </c>
      <c r="D218" s="124">
        <v>1</v>
      </c>
      <c r="E218" s="158"/>
      <c r="F218" s="22">
        <f>E218*D218</f>
        <v>0</v>
      </c>
      <c r="G218" s="136"/>
    </row>
    <row r="219" spans="1:12" s="24" customFormat="1" ht="288" x14ac:dyDescent="0.2">
      <c r="A219" s="172" t="s">
        <v>556</v>
      </c>
      <c r="B219" s="102" t="s">
        <v>557</v>
      </c>
      <c r="C219" s="123" t="s">
        <v>191</v>
      </c>
      <c r="D219" s="124">
        <v>1</v>
      </c>
      <c r="E219" s="158"/>
      <c r="F219" s="22">
        <f t="shared" ref="F219:F234" si="10">E219*D219</f>
        <v>0</v>
      </c>
      <c r="G219" s="136"/>
    </row>
    <row r="220" spans="1:12" s="24" customFormat="1" ht="123" customHeight="1" x14ac:dyDescent="0.2">
      <c r="A220" s="172" t="s">
        <v>558</v>
      </c>
      <c r="B220" s="173" t="s">
        <v>559</v>
      </c>
      <c r="C220" s="123" t="s">
        <v>200</v>
      </c>
      <c r="D220" s="103">
        <v>33.9</v>
      </c>
      <c r="E220" s="158"/>
      <c r="F220" s="22">
        <f t="shared" si="10"/>
        <v>0</v>
      </c>
      <c r="G220" s="136"/>
    </row>
    <row r="221" spans="1:12" s="24" customFormat="1" ht="64.5" customHeight="1" x14ac:dyDescent="0.2">
      <c r="A221" s="172" t="s">
        <v>560</v>
      </c>
      <c r="B221" s="173" t="s">
        <v>561</v>
      </c>
      <c r="C221" s="123" t="s">
        <v>200</v>
      </c>
      <c r="D221" s="103">
        <v>10.5</v>
      </c>
      <c r="E221" s="158"/>
      <c r="F221" s="22">
        <f t="shared" si="10"/>
        <v>0</v>
      </c>
      <c r="G221" s="136"/>
    </row>
    <row r="222" spans="1:12" s="24" customFormat="1" ht="113.25" customHeight="1" x14ac:dyDescent="0.2">
      <c r="A222" s="172" t="s">
        <v>562</v>
      </c>
      <c r="B222" s="173" t="s">
        <v>563</v>
      </c>
      <c r="C222" s="123" t="s">
        <v>191</v>
      </c>
      <c r="D222" s="103">
        <v>1</v>
      </c>
      <c r="E222" s="158"/>
      <c r="F222" s="22">
        <f t="shared" si="10"/>
        <v>0</v>
      </c>
      <c r="G222" s="136"/>
    </row>
    <row r="223" spans="1:12" s="24" customFormat="1" ht="147" customHeight="1" x14ac:dyDescent="0.2">
      <c r="A223" s="172" t="s">
        <v>564</v>
      </c>
      <c r="B223" s="173" t="s">
        <v>565</v>
      </c>
      <c r="C223" s="123" t="s">
        <v>191</v>
      </c>
      <c r="D223" s="103">
        <v>1</v>
      </c>
      <c r="E223" s="158"/>
      <c r="F223" s="22">
        <f t="shared" si="10"/>
        <v>0</v>
      </c>
      <c r="G223" s="136"/>
    </row>
    <row r="224" spans="1:12" s="24" customFormat="1" ht="256.5" customHeight="1" x14ac:dyDescent="0.2">
      <c r="A224" s="172" t="s">
        <v>566</v>
      </c>
      <c r="B224" s="102" t="s">
        <v>567</v>
      </c>
      <c r="C224" s="123" t="s">
        <v>191</v>
      </c>
      <c r="D224" s="103">
        <v>1</v>
      </c>
      <c r="E224" s="158"/>
      <c r="F224" s="22">
        <f t="shared" si="10"/>
        <v>0</v>
      </c>
      <c r="G224" s="136"/>
    </row>
    <row r="225" spans="1:13" s="24" customFormat="1" ht="87.75" customHeight="1" x14ac:dyDescent="0.2">
      <c r="A225" s="172" t="s">
        <v>568</v>
      </c>
      <c r="B225" s="102" t="s">
        <v>569</v>
      </c>
      <c r="C225" s="138" t="s">
        <v>191</v>
      </c>
      <c r="D225" s="103">
        <v>2</v>
      </c>
      <c r="E225" s="158"/>
      <c r="F225" s="22">
        <f t="shared" si="10"/>
        <v>0</v>
      </c>
      <c r="G225" s="136"/>
    </row>
    <row r="226" spans="1:13" s="24" customFormat="1" ht="87" customHeight="1" x14ac:dyDescent="0.2">
      <c r="A226" s="172" t="s">
        <v>570</v>
      </c>
      <c r="B226" s="107" t="s">
        <v>571</v>
      </c>
      <c r="C226" s="138" t="s">
        <v>191</v>
      </c>
      <c r="D226" s="103">
        <v>2</v>
      </c>
      <c r="E226" s="158"/>
      <c r="F226" s="22">
        <f t="shared" si="10"/>
        <v>0</v>
      </c>
      <c r="G226" s="136"/>
    </row>
    <row r="227" spans="1:13" s="24" customFormat="1" ht="84.75" customHeight="1" x14ac:dyDescent="0.2">
      <c r="A227" s="172" t="s">
        <v>572</v>
      </c>
      <c r="B227" s="107" t="s">
        <v>573</v>
      </c>
      <c r="C227" s="138" t="s">
        <v>191</v>
      </c>
      <c r="D227" s="103">
        <v>1</v>
      </c>
      <c r="E227" s="158"/>
      <c r="F227" s="22">
        <f t="shared" si="10"/>
        <v>0</v>
      </c>
      <c r="G227" s="136"/>
    </row>
    <row r="228" spans="1:13" s="24" customFormat="1" ht="110.25" customHeight="1" x14ac:dyDescent="0.2">
      <c r="A228" s="172" t="s">
        <v>574</v>
      </c>
      <c r="B228" s="107" t="s">
        <v>575</v>
      </c>
      <c r="C228" s="138" t="s">
        <v>191</v>
      </c>
      <c r="D228" s="103">
        <v>4</v>
      </c>
      <c r="E228" s="158"/>
      <c r="F228" s="22">
        <f t="shared" si="10"/>
        <v>0</v>
      </c>
      <c r="G228" s="136"/>
    </row>
    <row r="229" spans="1:13" s="24" customFormat="1" ht="109.5" customHeight="1" x14ac:dyDescent="0.2">
      <c r="A229" s="172" t="s">
        <v>576</v>
      </c>
      <c r="B229" s="107" t="s">
        <v>577</v>
      </c>
      <c r="C229" s="138" t="s">
        <v>191</v>
      </c>
      <c r="D229" s="103">
        <v>2</v>
      </c>
      <c r="E229" s="158"/>
      <c r="F229" s="22">
        <f t="shared" si="10"/>
        <v>0</v>
      </c>
      <c r="G229" s="136"/>
    </row>
    <row r="230" spans="1:13" s="24" customFormat="1" ht="99" customHeight="1" x14ac:dyDescent="0.2">
      <c r="A230" s="172" t="s">
        <v>578</v>
      </c>
      <c r="B230" s="107" t="s">
        <v>579</v>
      </c>
      <c r="C230" s="138" t="s">
        <v>191</v>
      </c>
      <c r="D230" s="174">
        <v>3</v>
      </c>
      <c r="E230" s="158"/>
      <c r="F230" s="22">
        <f t="shared" si="10"/>
        <v>0</v>
      </c>
      <c r="G230" s="136"/>
    </row>
    <row r="231" spans="1:13" s="24" customFormat="1" ht="100.5" customHeight="1" x14ac:dyDescent="0.2">
      <c r="A231" s="172" t="s">
        <v>580</v>
      </c>
      <c r="B231" s="107" t="s">
        <v>581</v>
      </c>
      <c r="C231" s="138" t="s">
        <v>191</v>
      </c>
      <c r="D231" s="103">
        <v>5</v>
      </c>
      <c r="E231" s="158"/>
      <c r="F231" s="22">
        <f t="shared" si="10"/>
        <v>0</v>
      </c>
      <c r="G231" s="136"/>
    </row>
    <row r="232" spans="1:13" s="24" customFormat="1" ht="88.5" customHeight="1" x14ac:dyDescent="0.2">
      <c r="A232" s="172" t="s">
        <v>582</v>
      </c>
      <c r="B232" s="107" t="s">
        <v>583</v>
      </c>
      <c r="C232" s="138" t="s">
        <v>191</v>
      </c>
      <c r="D232" s="103">
        <v>1</v>
      </c>
      <c r="E232" s="158"/>
      <c r="F232" s="22">
        <f t="shared" si="10"/>
        <v>0</v>
      </c>
      <c r="G232" s="136"/>
    </row>
    <row r="233" spans="1:13" s="24" customFormat="1" ht="99" customHeight="1" x14ac:dyDescent="0.2">
      <c r="A233" s="172" t="s">
        <v>584</v>
      </c>
      <c r="B233" s="107" t="s">
        <v>585</v>
      </c>
      <c r="C233" s="138" t="s">
        <v>191</v>
      </c>
      <c r="D233" s="103">
        <v>1</v>
      </c>
      <c r="E233" s="158"/>
      <c r="F233" s="22">
        <f t="shared" si="10"/>
        <v>0</v>
      </c>
      <c r="G233" s="151"/>
    </row>
    <row r="234" spans="1:13" s="24" customFormat="1" ht="102.75" customHeight="1" thickBot="1" x14ac:dyDescent="0.25">
      <c r="A234" s="172" t="s">
        <v>586</v>
      </c>
      <c r="B234" s="107" t="s">
        <v>587</v>
      </c>
      <c r="C234" s="138" t="s">
        <v>191</v>
      </c>
      <c r="D234" s="103">
        <v>1</v>
      </c>
      <c r="E234" s="158"/>
      <c r="F234" s="22">
        <f t="shared" si="10"/>
        <v>0</v>
      </c>
      <c r="G234" s="151"/>
    </row>
    <row r="235" spans="1:13" s="24" customFormat="1" ht="15" customHeight="1" thickTop="1" thickBot="1" x14ac:dyDescent="0.3">
      <c r="A235" s="93"/>
      <c r="B235" s="94"/>
      <c r="C235" s="214"/>
      <c r="D235" s="214"/>
      <c r="E235" s="214"/>
      <c r="F235" s="95">
        <f>SUM(F218:F234)</f>
        <v>0</v>
      </c>
      <c r="G235" s="136"/>
    </row>
    <row r="236" spans="1:13" s="24" customFormat="1" ht="16.5" thickTop="1" x14ac:dyDescent="0.25">
      <c r="A236" s="175"/>
      <c r="B236" s="73" t="s">
        <v>588</v>
      </c>
      <c r="C236" s="72"/>
      <c r="D236" s="145"/>
      <c r="E236" s="146"/>
      <c r="F236" s="147"/>
      <c r="G236" s="136"/>
    </row>
    <row r="237" spans="1:13" s="184" customFormat="1" ht="63.75" customHeight="1" x14ac:dyDescent="0.2">
      <c r="A237" s="176" t="s">
        <v>589</v>
      </c>
      <c r="B237" s="177" t="s">
        <v>590</v>
      </c>
      <c r="C237" s="178" t="s">
        <v>176</v>
      </c>
      <c r="D237" s="179">
        <v>102.5</v>
      </c>
      <c r="E237" s="180"/>
      <c r="F237" s="181">
        <f>E237*D237</f>
        <v>0</v>
      </c>
      <c r="G237" s="182"/>
      <c r="H237" s="182"/>
      <c r="I237" s="182"/>
      <c r="J237" s="183"/>
      <c r="K237" s="183"/>
      <c r="L237" s="182"/>
      <c r="M237" s="182"/>
    </row>
    <row r="238" spans="1:13" s="184" customFormat="1" ht="60" x14ac:dyDescent="0.2">
      <c r="A238" s="176" t="s">
        <v>591</v>
      </c>
      <c r="B238" s="165" t="s">
        <v>592</v>
      </c>
      <c r="C238" s="168" t="s">
        <v>179</v>
      </c>
      <c r="D238" s="169">
        <v>148</v>
      </c>
      <c r="E238" s="180"/>
      <c r="F238" s="181">
        <f t="shared" ref="F238:F245" si="11">E238*D238</f>
        <v>0</v>
      </c>
      <c r="G238" s="182"/>
      <c r="H238" s="182"/>
      <c r="I238" s="182"/>
      <c r="J238" s="183"/>
      <c r="K238" s="183"/>
      <c r="L238" s="182"/>
      <c r="M238" s="182"/>
    </row>
    <row r="239" spans="1:13" ht="99" customHeight="1" x14ac:dyDescent="0.2">
      <c r="A239" s="176" t="s">
        <v>593</v>
      </c>
      <c r="B239" s="87" t="s">
        <v>594</v>
      </c>
      <c r="C239" s="123" t="s">
        <v>179</v>
      </c>
      <c r="D239" s="124">
        <v>192</v>
      </c>
      <c r="E239" s="84"/>
      <c r="F239" s="181">
        <f t="shared" si="11"/>
        <v>0</v>
      </c>
      <c r="G239" s="125"/>
      <c r="H239" s="126"/>
      <c r="I239" s="126"/>
      <c r="J239" s="70"/>
      <c r="K239" s="127"/>
      <c r="L239" s="52"/>
      <c r="M239" s="126"/>
    </row>
    <row r="240" spans="1:13" ht="69.75" customHeight="1" x14ac:dyDescent="0.2">
      <c r="A240" s="176" t="s">
        <v>595</v>
      </c>
      <c r="B240" s="129" t="s">
        <v>596</v>
      </c>
      <c r="C240" s="123" t="s">
        <v>200</v>
      </c>
      <c r="D240" s="124">
        <v>771</v>
      </c>
      <c r="E240" s="84"/>
      <c r="F240" s="181">
        <f t="shared" si="11"/>
        <v>0</v>
      </c>
      <c r="G240" s="125"/>
      <c r="H240" s="126"/>
      <c r="I240" s="126"/>
      <c r="J240" s="70"/>
      <c r="K240" s="127"/>
      <c r="L240" s="52"/>
      <c r="M240" s="126"/>
    </row>
    <row r="241" spans="1:13" ht="75.75" customHeight="1" x14ac:dyDescent="0.2">
      <c r="A241" s="176" t="s">
        <v>597</v>
      </c>
      <c r="B241" s="87" t="s">
        <v>598</v>
      </c>
      <c r="C241" s="123" t="s">
        <v>191</v>
      </c>
      <c r="D241" s="124">
        <v>460</v>
      </c>
      <c r="E241" s="84"/>
      <c r="F241" s="181">
        <f>E241*D241</f>
        <v>0</v>
      </c>
      <c r="G241" s="125"/>
      <c r="H241" s="126"/>
      <c r="I241" s="126"/>
      <c r="J241" s="70"/>
      <c r="K241" s="127"/>
      <c r="L241" s="52"/>
      <c r="M241" s="126"/>
    </row>
    <row r="242" spans="1:13" ht="99" customHeight="1" x14ac:dyDescent="0.2">
      <c r="A242" s="176" t="s">
        <v>599</v>
      </c>
      <c r="B242" s="129" t="s">
        <v>600</v>
      </c>
      <c r="C242" s="123" t="s">
        <v>191</v>
      </c>
      <c r="D242" s="124">
        <v>1175</v>
      </c>
      <c r="E242" s="84"/>
      <c r="F242" s="181">
        <f t="shared" si="11"/>
        <v>0</v>
      </c>
      <c r="G242" s="125"/>
      <c r="H242" s="126"/>
      <c r="I242" s="126"/>
      <c r="J242" s="185"/>
      <c r="K242" s="186"/>
      <c r="L242" s="52"/>
      <c r="M242" s="126"/>
    </row>
    <row r="243" spans="1:13" ht="63.75" customHeight="1" x14ac:dyDescent="0.2">
      <c r="A243" s="176" t="s">
        <v>601</v>
      </c>
      <c r="B243" s="102" t="s">
        <v>602</v>
      </c>
      <c r="C243" s="123" t="s">
        <v>200</v>
      </c>
      <c r="D243" s="124">
        <v>771</v>
      </c>
      <c r="E243" s="84"/>
      <c r="F243" s="181">
        <f t="shared" si="11"/>
        <v>0</v>
      </c>
      <c r="G243" s="125"/>
      <c r="H243" s="126"/>
      <c r="I243" s="126"/>
      <c r="J243" s="185"/>
      <c r="K243" s="186"/>
      <c r="L243" s="52"/>
      <c r="M243" s="126"/>
    </row>
    <row r="244" spans="1:13" s="184" customFormat="1" ht="60" x14ac:dyDescent="0.2">
      <c r="A244" s="176" t="s">
        <v>603</v>
      </c>
      <c r="B244" s="177" t="s">
        <v>604</v>
      </c>
      <c r="C244" s="178" t="s">
        <v>191</v>
      </c>
      <c r="D244" s="179">
        <v>80</v>
      </c>
      <c r="E244" s="180"/>
      <c r="F244" s="181">
        <f t="shared" si="11"/>
        <v>0</v>
      </c>
      <c r="G244" s="182"/>
      <c r="H244" s="182"/>
      <c r="I244" s="182"/>
      <c r="J244" s="183"/>
      <c r="K244" s="183"/>
      <c r="L244" s="182"/>
      <c r="M244" s="182"/>
    </row>
    <row r="245" spans="1:13" s="184" customFormat="1" ht="48.75" thickBot="1" x14ac:dyDescent="0.25">
      <c r="A245" s="176" t="s">
        <v>605</v>
      </c>
      <c r="B245" s="177" t="s">
        <v>606</v>
      </c>
      <c r="C245" s="178" t="s">
        <v>200</v>
      </c>
      <c r="D245" s="179">
        <v>52</v>
      </c>
      <c r="E245" s="180"/>
      <c r="F245" s="181">
        <f t="shared" si="11"/>
        <v>0</v>
      </c>
      <c r="G245" s="182"/>
      <c r="H245" s="182"/>
      <c r="I245" s="182"/>
      <c r="J245" s="183"/>
      <c r="K245" s="183"/>
      <c r="L245" s="182"/>
      <c r="M245" s="182"/>
    </row>
    <row r="246" spans="1:13" s="184" customFormat="1" ht="17.25" thickTop="1" thickBot="1" x14ac:dyDescent="0.3">
      <c r="A246" s="93"/>
      <c r="B246" s="94"/>
      <c r="C246" s="214"/>
      <c r="D246" s="214"/>
      <c r="E246" s="214"/>
      <c r="F246" s="95">
        <f>SUM(F237:F245)</f>
        <v>0</v>
      </c>
      <c r="G246" s="182"/>
      <c r="H246" s="182"/>
      <c r="I246" s="182"/>
      <c r="J246" s="183"/>
      <c r="K246" s="183"/>
      <c r="L246" s="182"/>
      <c r="M246" s="182"/>
    </row>
    <row r="247" spans="1:13" s="24" customFormat="1" ht="32.25" thickTop="1" x14ac:dyDescent="0.25">
      <c r="A247" s="175"/>
      <c r="B247" s="159" t="s">
        <v>607</v>
      </c>
      <c r="C247" s="72"/>
      <c r="D247" s="145"/>
      <c r="E247" s="146"/>
      <c r="F247" s="147"/>
      <c r="G247" s="136"/>
    </row>
    <row r="248" spans="1:13" s="184" customFormat="1" ht="84" x14ac:dyDescent="0.2">
      <c r="A248" s="176" t="s">
        <v>608</v>
      </c>
      <c r="B248" s="177" t="s">
        <v>609</v>
      </c>
      <c r="C248" s="178" t="s">
        <v>6</v>
      </c>
      <c r="D248" s="179">
        <v>237</v>
      </c>
      <c r="E248" s="180"/>
      <c r="F248" s="181"/>
      <c r="G248" s="182"/>
      <c r="H248" s="182"/>
      <c r="I248" s="182"/>
      <c r="J248" s="183"/>
      <c r="K248" s="183"/>
      <c r="L248" s="182"/>
      <c r="M248" s="182"/>
    </row>
    <row r="249" spans="1:13" s="184" customFormat="1" ht="72.75" customHeight="1" x14ac:dyDescent="0.2">
      <c r="A249" s="176" t="s">
        <v>610</v>
      </c>
      <c r="B249" s="177" t="s">
        <v>611</v>
      </c>
      <c r="C249" s="178" t="s">
        <v>179</v>
      </c>
      <c r="D249" s="179">
        <v>3</v>
      </c>
      <c r="E249" s="180"/>
      <c r="F249" s="181"/>
      <c r="G249" s="182"/>
      <c r="H249" s="182"/>
      <c r="I249" s="182"/>
      <c r="J249" s="183"/>
      <c r="K249" s="183"/>
      <c r="L249" s="182"/>
      <c r="M249" s="182"/>
    </row>
    <row r="250" spans="1:13" s="184" customFormat="1" ht="96" x14ac:dyDescent="0.2">
      <c r="A250" s="176" t="s">
        <v>612</v>
      </c>
      <c r="B250" s="177" t="s">
        <v>613</v>
      </c>
      <c r="C250" s="178" t="s">
        <v>6</v>
      </c>
      <c r="D250" s="179">
        <v>273</v>
      </c>
      <c r="E250" s="180"/>
      <c r="F250" s="181"/>
      <c r="G250" s="182"/>
      <c r="H250" s="182"/>
      <c r="I250" s="182"/>
      <c r="J250" s="183"/>
      <c r="K250" s="183"/>
      <c r="L250" s="182"/>
      <c r="M250" s="182"/>
    </row>
    <row r="251" spans="1:13" s="184" customFormat="1" ht="72" customHeight="1" x14ac:dyDescent="0.2">
      <c r="A251" s="176" t="s">
        <v>614</v>
      </c>
      <c r="B251" s="177" t="s">
        <v>615</v>
      </c>
      <c r="C251" s="178" t="s">
        <v>179</v>
      </c>
      <c r="D251" s="179">
        <v>7.5</v>
      </c>
      <c r="E251" s="180"/>
      <c r="F251" s="181"/>
      <c r="G251" s="182"/>
      <c r="H251" s="182"/>
      <c r="I251" s="182"/>
      <c r="J251" s="183"/>
      <c r="K251" s="183"/>
      <c r="L251" s="182"/>
      <c r="M251" s="182"/>
    </row>
    <row r="252" spans="1:13" s="184" customFormat="1" ht="84" x14ac:dyDescent="0.2">
      <c r="A252" s="176" t="s">
        <v>616</v>
      </c>
      <c r="B252" s="177" t="s">
        <v>617</v>
      </c>
      <c r="C252" s="178" t="s">
        <v>6</v>
      </c>
      <c r="D252" s="179">
        <v>181</v>
      </c>
      <c r="E252" s="180"/>
      <c r="F252" s="181"/>
      <c r="G252" s="182"/>
      <c r="H252" s="182"/>
      <c r="I252" s="182"/>
      <c r="J252" s="183"/>
      <c r="K252" s="183"/>
      <c r="L252" s="182"/>
      <c r="M252" s="182"/>
    </row>
    <row r="253" spans="1:13" s="184" customFormat="1" ht="74.25" customHeight="1" x14ac:dyDescent="0.2">
      <c r="A253" s="176" t="s">
        <v>618</v>
      </c>
      <c r="B253" s="177" t="s">
        <v>619</v>
      </c>
      <c r="C253" s="178" t="s">
        <v>179</v>
      </c>
      <c r="D253" s="179">
        <v>1.5</v>
      </c>
      <c r="E253" s="180"/>
      <c r="F253" s="181"/>
      <c r="G253" s="182"/>
      <c r="H253" s="182"/>
      <c r="I253" s="182"/>
      <c r="J253" s="183"/>
      <c r="K253" s="183"/>
      <c r="L253" s="182"/>
      <c r="M253" s="182"/>
    </row>
    <row r="254" spans="1:13" s="184" customFormat="1" ht="84" x14ac:dyDescent="0.2">
      <c r="A254" s="176" t="s">
        <v>620</v>
      </c>
      <c r="B254" s="177" t="s">
        <v>621</v>
      </c>
      <c r="C254" s="178" t="s">
        <v>200</v>
      </c>
      <c r="D254" s="179">
        <v>4.5</v>
      </c>
      <c r="E254" s="180"/>
      <c r="F254" s="181"/>
      <c r="G254" s="182"/>
      <c r="H254" s="182"/>
      <c r="I254" s="182"/>
      <c r="J254" s="183"/>
      <c r="K254" s="183"/>
      <c r="L254" s="182"/>
      <c r="M254" s="182"/>
    </row>
    <row r="255" spans="1:13" s="184" customFormat="1" ht="97.5" customHeight="1" x14ac:dyDescent="0.2">
      <c r="A255" s="176" t="s">
        <v>622</v>
      </c>
      <c r="B255" s="177" t="s">
        <v>623</v>
      </c>
      <c r="C255" s="178" t="s">
        <v>191</v>
      </c>
      <c r="D255" s="179">
        <v>1</v>
      </c>
      <c r="E255" s="180"/>
      <c r="F255" s="181"/>
      <c r="G255" s="182"/>
      <c r="H255" s="182"/>
      <c r="I255" s="182"/>
      <c r="J255" s="183"/>
      <c r="K255" s="183"/>
      <c r="L255" s="182"/>
      <c r="M255" s="182"/>
    </row>
    <row r="256" spans="1:13" s="184" customFormat="1" ht="108" x14ac:dyDescent="0.2">
      <c r="A256" s="176" t="s">
        <v>624</v>
      </c>
      <c r="B256" s="177" t="s">
        <v>625</v>
      </c>
      <c r="C256" s="178" t="s">
        <v>191</v>
      </c>
      <c r="D256" s="179">
        <v>1</v>
      </c>
      <c r="E256" s="180"/>
      <c r="F256" s="181"/>
      <c r="G256" s="182"/>
      <c r="H256" s="182"/>
      <c r="I256" s="182"/>
      <c r="J256" s="183"/>
      <c r="K256" s="183"/>
      <c r="L256" s="182"/>
      <c r="M256" s="182"/>
    </row>
    <row r="257" spans="1:13" ht="13.5" thickBot="1" x14ac:dyDescent="0.25">
      <c r="A257" s="172"/>
      <c r="B257" s="102"/>
      <c r="C257" s="138"/>
      <c r="D257" s="83"/>
      <c r="E257" s="83"/>
      <c r="F257" s="85"/>
      <c r="G257" s="187"/>
      <c r="H257" s="187"/>
      <c r="I257" s="187"/>
      <c r="J257" s="187"/>
      <c r="K257" s="188"/>
      <c r="L257" s="125"/>
      <c r="M257" s="125"/>
    </row>
    <row r="258" spans="1:13" ht="16.5" thickTop="1" x14ac:dyDescent="0.2">
      <c r="A258" s="189"/>
      <c r="B258" s="190"/>
      <c r="C258" s="191"/>
      <c r="D258" s="192"/>
      <c r="E258" s="193"/>
      <c r="F258" s="194"/>
      <c r="G258" s="125"/>
      <c r="H258" s="126"/>
      <c r="I258" s="126"/>
      <c r="J258" s="47"/>
      <c r="K258" s="126"/>
      <c r="L258" s="52"/>
      <c r="M258" s="126"/>
    </row>
    <row r="259" spans="1:13" x14ac:dyDescent="0.2">
      <c r="A259" s="195"/>
      <c r="B259" s="153"/>
      <c r="C259" s="123"/>
      <c r="D259" s="124"/>
      <c r="E259" s="196"/>
      <c r="F259" s="197"/>
      <c r="G259" s="125"/>
      <c r="H259" s="126"/>
      <c r="I259" s="126"/>
      <c r="J259" s="70"/>
      <c r="K259" s="127"/>
      <c r="L259" s="52"/>
      <c r="M259" s="126"/>
    </row>
    <row r="260" spans="1:13" x14ac:dyDescent="0.2">
      <c r="A260" s="195"/>
      <c r="B260" s="153"/>
      <c r="C260" s="123"/>
      <c r="D260" s="124"/>
      <c r="E260" s="196"/>
      <c r="F260" s="197"/>
      <c r="G260" s="125"/>
      <c r="H260" s="126"/>
      <c r="I260" s="126"/>
      <c r="J260" s="70"/>
      <c r="K260" s="127"/>
      <c r="L260" s="52"/>
      <c r="M260" s="126"/>
    </row>
    <row r="261" spans="1:13" x14ac:dyDescent="0.25">
      <c r="A261" s="195"/>
      <c r="B261" s="102"/>
      <c r="C261" s="123"/>
      <c r="D261" s="124"/>
      <c r="E261" s="84"/>
      <c r="F261" s="198"/>
      <c r="G261" s="125"/>
      <c r="H261" s="199"/>
      <c r="I261" s="199"/>
      <c r="J261" s="200"/>
      <c r="K261" s="200"/>
      <c r="L261" s="201"/>
      <c r="M261" s="199"/>
    </row>
    <row r="262" spans="1:13" x14ac:dyDescent="0.25">
      <c r="A262" s="195"/>
      <c r="B262" s="102"/>
      <c r="C262" s="123"/>
      <c r="D262" s="124"/>
      <c r="E262" s="84"/>
      <c r="F262" s="198"/>
      <c r="G262" s="125"/>
      <c r="H262" s="199"/>
      <c r="I262" s="199"/>
      <c r="J262" s="200"/>
      <c r="K262" s="200"/>
      <c r="L262" s="201"/>
      <c r="M262" s="199"/>
    </row>
    <row r="263" spans="1:13" x14ac:dyDescent="0.2">
      <c r="A263" s="195"/>
      <c r="B263" s="87"/>
      <c r="C263" s="123"/>
      <c r="D263" s="124"/>
      <c r="E263" s="75"/>
      <c r="F263" s="84"/>
      <c r="G263" s="125"/>
      <c r="H263" s="126"/>
      <c r="I263" s="126"/>
      <c r="J263" s="47"/>
      <c r="K263" s="126"/>
      <c r="L263" s="52"/>
      <c r="M263" s="126"/>
    </row>
    <row r="264" spans="1:13" x14ac:dyDescent="0.2">
      <c r="A264" s="195"/>
      <c r="B264" s="87"/>
      <c r="C264" s="123"/>
      <c r="D264" s="124"/>
      <c r="E264" s="84"/>
      <c r="F264" s="198"/>
      <c r="G264" s="125"/>
      <c r="H264" s="126"/>
      <c r="I264" s="126"/>
      <c r="J264" s="47"/>
      <c r="K264" s="126"/>
      <c r="L264" s="52"/>
      <c r="M264" s="126"/>
    </row>
    <row r="265" spans="1:13" x14ac:dyDescent="0.2">
      <c r="A265" s="195"/>
      <c r="B265" s="87"/>
      <c r="C265" s="123"/>
      <c r="D265" s="124"/>
      <c r="E265" s="84"/>
      <c r="F265" s="198"/>
      <c r="G265" s="125"/>
      <c r="H265" s="126"/>
      <c r="I265" s="126"/>
      <c r="J265" s="70"/>
      <c r="K265" s="127"/>
      <c r="L265" s="52"/>
      <c r="M265" s="126"/>
    </row>
    <row r="266" spans="1:13" x14ac:dyDescent="0.2">
      <c r="A266" s="195"/>
      <c r="B266" s="87"/>
      <c r="C266" s="123"/>
      <c r="D266" s="124"/>
      <c r="E266" s="202"/>
      <c r="F266" s="198"/>
      <c r="G266" s="203"/>
      <c r="H266" s="48"/>
      <c r="I266" s="126"/>
      <c r="J266" s="70"/>
      <c r="K266" s="127"/>
      <c r="L266" s="52"/>
      <c r="M266" s="126"/>
    </row>
    <row r="267" spans="1:13" x14ac:dyDescent="0.2">
      <c r="A267" s="195"/>
      <c r="B267" s="87"/>
      <c r="C267" s="123"/>
      <c r="D267" s="124"/>
      <c r="E267" s="202"/>
      <c r="F267" s="198"/>
      <c r="G267" s="203"/>
      <c r="H267" s="48"/>
      <c r="I267" s="126"/>
      <c r="J267" s="70"/>
      <c r="K267" s="127"/>
      <c r="L267" s="52"/>
      <c r="M267" s="126"/>
    </row>
  </sheetData>
  <customSheetViews>
    <customSheetView guid="{77FBA20D-B7A8-4E59-9EA0-C2E164A859E5}" showPageBreaks="1" showGridLines="0" zeroValues="0" printArea="1" topLeftCell="A70">
      <selection activeCell="D72" sqref="D72"/>
      <rowBreaks count="2" manualBreakCount="2">
        <brk id="34" max="5" man="1"/>
        <brk id="82" max="5" man="1"/>
      </rowBreaks>
      <pageMargins left="0.70866141732283472" right="0.19685039370078741" top="0.31496062992125984" bottom="0.39370078740157483" header="0" footer="0"/>
      <printOptions horizontalCentered="1"/>
      <pageSetup orientation="portrait" horizontalDpi="300" verticalDpi="300" r:id="rId1"/>
      <headerFooter>
        <oddFooter>&amp;C&amp;8Página &amp;P de &amp;N</oddFooter>
      </headerFooter>
    </customSheetView>
    <customSheetView guid="{29EEB747-74A5-4940-BEF5-9BF888B1466C}" showPageBreaks="1" showGridLines="0" zeroValues="0" printArea="1" topLeftCell="A68">
      <selection activeCell="E73" sqref="E73"/>
      <pageMargins left="0.70866141732283472" right="0.19685039370078741" top="0.31496062992125984" bottom="0.39370078740157483" header="0" footer="0"/>
      <printOptions horizontalCentered="1"/>
      <pageSetup orientation="portrait" horizontalDpi="300" verticalDpi="300" r:id="rId2"/>
      <headerFooter>
        <oddFooter>&amp;C&amp;8Página &amp;P de &amp;N</oddFooter>
      </headerFooter>
    </customSheetView>
    <customSheetView guid="{162F41BB-6EF8-4BEC-8280-B4ACEB394702}" showPageBreaks="1" showGridLines="0" zeroValues="0" printArea="1" topLeftCell="A37">
      <selection activeCell="C40" sqref="C40"/>
      <rowBreaks count="2" manualBreakCount="2">
        <brk id="33" max="5" man="1"/>
        <brk id="93" max="5" man="1"/>
      </rowBreaks>
      <pageMargins left="0.70866141732283472" right="0.19685039370078741" top="0.31496062992125984" bottom="0.39370078740157483" header="0" footer="0"/>
      <printOptions horizontalCentered="1"/>
      <pageSetup orientation="portrait" horizontalDpi="300" verticalDpi="300" r:id="rId3"/>
      <headerFooter>
        <oddFooter>&amp;C&amp;8Página &amp;P de &amp;N</oddFooter>
      </headerFooter>
    </customSheetView>
    <customSheetView guid="{ED85AC9F-31ED-4F26-80A8-243EAF1D1219}" showPageBreaks="1" showGridLines="0" zeroValues="0" printArea="1" view="pageBreakPreview" topLeftCell="A128">
      <selection activeCell="B191" sqref="B191"/>
      <pageMargins left="0.70866141732283472" right="0.19685039370078741" top="0.31496062992125984" bottom="0.39370078740157483" header="0" footer="0"/>
      <printOptions horizontalCentered="1"/>
      <pageSetup orientation="portrait" horizontalDpi="300" verticalDpi="300" r:id="rId4"/>
      <headerFooter>
        <oddFooter>&amp;C&amp;8Página &amp;P de &amp;N</oddFooter>
      </headerFooter>
    </customSheetView>
    <customSheetView guid="{207E52B2-BF48-4D16-9D87-7045D750C14B}" scale="90" showPageBreaks="1" showGridLines="0" zeroValues="0" printArea="1" topLeftCell="A64">
      <selection activeCell="E66" sqref="E66"/>
      <rowBreaks count="2" manualBreakCount="2">
        <brk id="36" max="5" man="1"/>
        <brk id="93" max="5" man="1"/>
      </rowBreaks>
      <pageMargins left="0.70866141732283472" right="0.19685039370078741" top="0.31496062992125984" bottom="0.39370078740157483" header="0" footer="0"/>
      <printOptions horizontalCentered="1"/>
      <pageSetup paperSize="9" orientation="portrait" horizontalDpi="0" verticalDpi="0" r:id="rId5"/>
      <headerFooter>
        <oddFooter>&amp;C&amp;8Página &amp;P de &amp;N</oddFooter>
      </headerFooter>
    </customSheetView>
    <customSheetView guid="{5E0AEEAB-0A36-45A3-8D98-7068235238A0}" scale="110" showPageBreaks="1" showGridLines="0" zeroValues="0" printArea="1">
      <selection activeCell="A218" sqref="A218:XFD218"/>
      <rowBreaks count="2" manualBreakCount="2">
        <brk id="38" max="5" man="1"/>
        <brk id="103" max="5" man="1"/>
      </rowBreaks>
      <pageMargins left="0.70866141732283472" right="0.19685039370078741" top="0.31496062992125984" bottom="0.39370078740157483" header="0" footer="0"/>
      <printOptions horizontalCentered="1"/>
      <pageSetup paperSize="9" orientation="portrait" horizontalDpi="0" verticalDpi="0" r:id="rId6"/>
      <headerFooter>
        <oddFooter>&amp;C&amp;8Página &amp;P de &amp;N</oddFooter>
      </headerFooter>
    </customSheetView>
    <customSheetView guid="{F6114E7D-9C9D-4E29-A18C-0F6C3CFC0A33}" scale="110" showPageBreaks="1" showGridLines="0" zeroValues="0" printArea="1" topLeftCell="A35">
      <selection activeCell="B36" sqref="B36"/>
      <rowBreaks count="2" manualBreakCount="2">
        <brk id="33" max="5" man="1"/>
        <brk id="91" max="5" man="1"/>
      </rowBreaks>
      <pageMargins left="0.70866141732283472" right="0.19685039370078741" top="0.31496062992125984" bottom="0.39370078740157483" header="0" footer="0"/>
      <printOptions horizontalCentered="1"/>
      <pageSetup orientation="portrait" horizontalDpi="300" verticalDpi="300" r:id="rId7"/>
      <headerFooter>
        <oddFooter>&amp;C&amp;8Página &amp;P de &amp;N</oddFooter>
      </headerFooter>
    </customSheetView>
    <customSheetView guid="{1E03F048-D478-4478-8644-0CE4BC87DC79}" scale="130" showPageBreaks="1" showGridLines="0" zeroValues="0" printArea="1">
      <selection activeCell="C15" sqref="C15"/>
      <rowBreaks count="2" manualBreakCount="2">
        <brk id="36" max="5" man="1"/>
        <brk id="98" max="5" man="1"/>
      </rowBreaks>
      <pageMargins left="0.70866141732283472" right="0.19685039370078741" top="0.31496062992125984" bottom="0.39370078740157483" header="0" footer="0"/>
      <printOptions horizontalCentered="1"/>
      <pageSetup orientation="portrait" horizontalDpi="0" verticalDpi="0" r:id="rId8"/>
      <headerFooter>
        <oddFooter>&amp;C&amp;8Página &amp;P de &amp;N</oddFooter>
      </headerFooter>
    </customSheetView>
  </customSheetViews>
  <mergeCells count="22">
    <mergeCell ref="A13:F13"/>
    <mergeCell ref="C2:F2"/>
    <mergeCell ref="C3:F3"/>
    <mergeCell ref="C4:F4"/>
    <mergeCell ref="C5:F5"/>
    <mergeCell ref="C6:F6"/>
    <mergeCell ref="C7:F7"/>
    <mergeCell ref="C12:F12"/>
    <mergeCell ref="C8:F9"/>
    <mergeCell ref="C10:F11"/>
    <mergeCell ref="G206:L206"/>
    <mergeCell ref="C216:E216"/>
    <mergeCell ref="C21:E21"/>
    <mergeCell ref="C45:E45"/>
    <mergeCell ref="C124:E124"/>
    <mergeCell ref="C139:E139"/>
    <mergeCell ref="C160:E160"/>
    <mergeCell ref="C235:E235"/>
    <mergeCell ref="C246:E246"/>
    <mergeCell ref="C172:E172"/>
    <mergeCell ref="C189:E189"/>
    <mergeCell ref="C204:E204"/>
  </mergeCells>
  <phoneticPr fontId="6" type="noConversion"/>
  <printOptions horizontalCentered="1"/>
  <pageMargins left="0.70866141732283472" right="0.19685039370078741" top="0.31496062992125984" bottom="0.39370078740157483" header="0" footer="0"/>
  <pageSetup orientation="portrait" horizontalDpi="300" verticalDpi="300" r:id="rId9"/>
  <headerFooter>
    <oddFooter>&amp;C&amp;8Página &amp;P de &amp;N</oddFooter>
  </headerFooter>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01"/>
  <sheetViews>
    <sheetView topLeftCell="A69" workbookViewId="0">
      <selection activeCell="F107" sqref="F107"/>
    </sheetView>
  </sheetViews>
  <sheetFormatPr baseColWidth="10" defaultRowHeight="12.75" x14ac:dyDescent="0.2"/>
  <sheetData>
    <row r="1" spans="1:11" x14ac:dyDescent="0.2">
      <c r="A1" t="s">
        <v>9</v>
      </c>
      <c r="B1">
        <v>7.78</v>
      </c>
    </row>
    <row r="2" spans="1:11" x14ac:dyDescent="0.2">
      <c r="A2" t="s">
        <v>10</v>
      </c>
      <c r="B2">
        <v>7.78</v>
      </c>
    </row>
    <row r="3" spans="1:11" x14ac:dyDescent="0.2">
      <c r="A3" t="s">
        <v>11</v>
      </c>
      <c r="B3">
        <v>7.78</v>
      </c>
    </row>
    <row r="4" spans="1:11" x14ac:dyDescent="0.2">
      <c r="A4" t="s">
        <v>12</v>
      </c>
      <c r="B4">
        <v>7.78</v>
      </c>
    </row>
    <row r="5" spans="1:11" x14ac:dyDescent="0.2">
      <c r="A5" t="s">
        <v>13</v>
      </c>
      <c r="B5">
        <v>7.78</v>
      </c>
    </row>
    <row r="6" spans="1:11" x14ac:dyDescent="0.2">
      <c r="A6" t="s">
        <v>14</v>
      </c>
      <c r="B6">
        <v>7.78</v>
      </c>
    </row>
    <row r="7" spans="1:11" x14ac:dyDescent="0.2">
      <c r="A7" t="s">
        <v>15</v>
      </c>
      <c r="B7">
        <v>7.78</v>
      </c>
    </row>
    <row r="8" spans="1:11" x14ac:dyDescent="0.2">
      <c r="A8" t="s">
        <v>16</v>
      </c>
      <c r="B8">
        <v>7.78</v>
      </c>
    </row>
    <row r="9" spans="1:11" x14ac:dyDescent="0.2">
      <c r="A9" t="s">
        <v>17</v>
      </c>
      <c r="B9">
        <v>7.2</v>
      </c>
    </row>
    <row r="10" spans="1:11" x14ac:dyDescent="0.2">
      <c r="A10" t="s">
        <v>18</v>
      </c>
      <c r="B10">
        <v>7.27</v>
      </c>
    </row>
    <row r="11" spans="1:11" x14ac:dyDescent="0.2">
      <c r="A11" t="s">
        <v>19</v>
      </c>
      <c r="B11">
        <v>7.27</v>
      </c>
    </row>
    <row r="12" spans="1:11" x14ac:dyDescent="0.2">
      <c r="A12" t="s">
        <v>20</v>
      </c>
      <c r="B12">
        <v>7.2</v>
      </c>
    </row>
    <row r="13" spans="1:11" x14ac:dyDescent="0.2">
      <c r="B13" s="1">
        <f>SUM(B1:B12)</f>
        <v>91.179999999999993</v>
      </c>
    </row>
    <row r="14" spans="1:11" x14ac:dyDescent="0.2">
      <c r="E14" t="s">
        <v>110</v>
      </c>
      <c r="G14" t="s">
        <v>111</v>
      </c>
      <c r="I14" t="s">
        <v>112</v>
      </c>
      <c r="K14" t="s">
        <v>113</v>
      </c>
    </row>
    <row r="15" spans="1:11" x14ac:dyDescent="0.2">
      <c r="E15" s="3" t="s">
        <v>109</v>
      </c>
      <c r="G15" s="3" t="s">
        <v>109</v>
      </c>
      <c r="I15" s="3" t="s">
        <v>109</v>
      </c>
      <c r="K15" s="3" t="s">
        <v>109</v>
      </c>
    </row>
    <row r="16" spans="1:11" x14ac:dyDescent="0.2">
      <c r="E16" s="2">
        <v>14.02</v>
      </c>
      <c r="G16" s="2">
        <v>5.45</v>
      </c>
      <c r="I16" s="2">
        <v>10.199999999999999</v>
      </c>
      <c r="K16" s="2">
        <v>4</v>
      </c>
    </row>
    <row r="18" spans="1:11" x14ac:dyDescent="0.2">
      <c r="A18" t="s">
        <v>21</v>
      </c>
      <c r="B18">
        <v>18.149999999999999</v>
      </c>
      <c r="D18" t="s">
        <v>63</v>
      </c>
      <c r="E18">
        <v>1.91</v>
      </c>
      <c r="F18" t="s">
        <v>77</v>
      </c>
      <c r="G18">
        <v>1.1499999999999999</v>
      </c>
      <c r="H18" t="s">
        <v>103</v>
      </c>
      <c r="I18">
        <v>3.59</v>
      </c>
      <c r="J18" t="s">
        <v>105</v>
      </c>
      <c r="K18">
        <v>0.97</v>
      </c>
    </row>
    <row r="19" spans="1:11" x14ac:dyDescent="0.2">
      <c r="A19" t="s">
        <v>22</v>
      </c>
      <c r="B19">
        <v>4.5999999999999996</v>
      </c>
      <c r="D19" t="s">
        <v>64</v>
      </c>
      <c r="E19">
        <v>10.9</v>
      </c>
      <c r="F19" t="s">
        <v>78</v>
      </c>
      <c r="G19">
        <v>1.1499999999999999</v>
      </c>
      <c r="H19" t="s">
        <v>104</v>
      </c>
      <c r="I19">
        <v>3.59</v>
      </c>
      <c r="J19" t="s">
        <v>106</v>
      </c>
      <c r="K19">
        <v>1.27</v>
      </c>
    </row>
    <row r="20" spans="1:11" x14ac:dyDescent="0.2">
      <c r="A20" t="s">
        <v>23</v>
      </c>
      <c r="B20">
        <v>5.4</v>
      </c>
      <c r="D20" t="s">
        <v>65</v>
      </c>
      <c r="E20">
        <v>1.91</v>
      </c>
      <c r="F20" t="s">
        <v>79</v>
      </c>
      <c r="G20">
        <v>1.1200000000000001</v>
      </c>
      <c r="H20" t="s">
        <v>114</v>
      </c>
      <c r="I20">
        <v>2.0299999999999998</v>
      </c>
      <c r="J20" t="s">
        <v>107</v>
      </c>
      <c r="K20">
        <v>1.27</v>
      </c>
    </row>
    <row r="21" spans="1:11" x14ac:dyDescent="0.2">
      <c r="A21" t="s">
        <v>24</v>
      </c>
      <c r="B21">
        <v>5.4</v>
      </c>
      <c r="D21" t="s">
        <v>66</v>
      </c>
      <c r="E21">
        <v>1.91</v>
      </c>
      <c r="F21" t="s">
        <v>80</v>
      </c>
      <c r="G21">
        <v>1.1200000000000001</v>
      </c>
      <c r="H21" t="s">
        <v>115</v>
      </c>
      <c r="I21">
        <v>2</v>
      </c>
      <c r="J21" t="s">
        <v>108</v>
      </c>
      <c r="K21">
        <v>0.97</v>
      </c>
    </row>
    <row r="22" spans="1:11" x14ac:dyDescent="0.2">
      <c r="A22" t="s">
        <v>25</v>
      </c>
      <c r="B22">
        <v>2.2400000000000002</v>
      </c>
      <c r="D22" t="s">
        <v>67</v>
      </c>
      <c r="E22">
        <v>10.9</v>
      </c>
      <c r="F22" t="s">
        <v>81</v>
      </c>
      <c r="G22">
        <v>1.1200000000000001</v>
      </c>
      <c r="H22" t="s">
        <v>116</v>
      </c>
      <c r="I22">
        <v>2</v>
      </c>
      <c r="K22" s="1">
        <f>SUM(K18:K21)*K16</f>
        <v>17.920000000000002</v>
      </c>
    </row>
    <row r="23" spans="1:11" x14ac:dyDescent="0.2">
      <c r="A23" t="s">
        <v>26</v>
      </c>
      <c r="B23">
        <v>0.9</v>
      </c>
      <c r="D23" t="s">
        <v>68</v>
      </c>
      <c r="E23">
        <v>1.91</v>
      </c>
      <c r="F23" t="s">
        <v>82</v>
      </c>
      <c r="G23">
        <v>1.1200000000000001</v>
      </c>
      <c r="H23" t="s">
        <v>117</v>
      </c>
      <c r="I23">
        <v>2.0299999999999998</v>
      </c>
    </row>
    <row r="24" spans="1:11" x14ac:dyDescent="0.2">
      <c r="A24" t="s">
        <v>27</v>
      </c>
      <c r="B24">
        <v>0.45</v>
      </c>
      <c r="D24" t="s">
        <v>69</v>
      </c>
      <c r="E24">
        <v>0.8</v>
      </c>
      <c r="F24" t="s">
        <v>83</v>
      </c>
      <c r="G24">
        <v>1.34</v>
      </c>
      <c r="H24" t="s">
        <v>118</v>
      </c>
      <c r="I24">
        <v>1.1299999999999999</v>
      </c>
    </row>
    <row r="25" spans="1:11" x14ac:dyDescent="0.2">
      <c r="A25" t="s">
        <v>28</v>
      </c>
      <c r="B25">
        <v>0.45</v>
      </c>
      <c r="D25" t="s">
        <v>70</v>
      </c>
      <c r="E25">
        <v>0.8</v>
      </c>
      <c r="F25" t="s">
        <v>84</v>
      </c>
      <c r="G25">
        <v>1.34</v>
      </c>
      <c r="H25" t="s">
        <v>119</v>
      </c>
      <c r="I25">
        <v>1.05</v>
      </c>
    </row>
    <row r="26" spans="1:11" x14ac:dyDescent="0.2">
      <c r="A26" t="s">
        <v>29</v>
      </c>
      <c r="B26">
        <v>0.9</v>
      </c>
      <c r="D26" t="s">
        <v>71</v>
      </c>
      <c r="E26">
        <v>0.8</v>
      </c>
      <c r="F26" t="s">
        <v>85</v>
      </c>
      <c r="G26">
        <v>1.33</v>
      </c>
      <c r="H26" t="s">
        <v>120</v>
      </c>
      <c r="I26">
        <v>1.05</v>
      </c>
    </row>
    <row r="27" spans="1:11" x14ac:dyDescent="0.2">
      <c r="A27" t="s">
        <v>30</v>
      </c>
      <c r="B27">
        <v>0.45</v>
      </c>
      <c r="D27" t="s">
        <v>72</v>
      </c>
      <c r="E27">
        <v>0.8</v>
      </c>
      <c r="F27" t="s">
        <v>86</v>
      </c>
      <c r="G27">
        <v>1.34</v>
      </c>
      <c r="H27" t="s">
        <v>121</v>
      </c>
      <c r="I27">
        <v>1.1299999999999999</v>
      </c>
    </row>
    <row r="28" spans="1:11" x14ac:dyDescent="0.2">
      <c r="A28" t="s">
        <v>31</v>
      </c>
      <c r="B28">
        <v>0.9</v>
      </c>
      <c r="D28" t="s">
        <v>73</v>
      </c>
      <c r="E28">
        <v>0.8</v>
      </c>
      <c r="F28" t="s">
        <v>87</v>
      </c>
      <c r="G28">
        <v>1.1200000000000001</v>
      </c>
      <c r="I28" s="1">
        <f>SUM(I18:I27)*I16</f>
        <v>199.91999999999996</v>
      </c>
    </row>
    <row r="29" spans="1:11" x14ac:dyDescent="0.2">
      <c r="A29" t="s">
        <v>32</v>
      </c>
      <c r="B29">
        <v>0.45</v>
      </c>
      <c r="D29" t="s">
        <v>74</v>
      </c>
      <c r="E29">
        <v>0.8</v>
      </c>
      <c r="F29" t="s">
        <v>88</v>
      </c>
      <c r="G29">
        <v>1.1200000000000001</v>
      </c>
    </row>
    <row r="30" spans="1:11" x14ac:dyDescent="0.2">
      <c r="A30" t="s">
        <v>33</v>
      </c>
      <c r="B30">
        <v>0.9</v>
      </c>
      <c r="D30" t="s">
        <v>75</v>
      </c>
      <c r="E30">
        <v>1.1299999999999999</v>
      </c>
      <c r="F30" t="s">
        <v>89</v>
      </c>
      <c r="G30">
        <v>1.1200000000000001</v>
      </c>
    </row>
    <row r="31" spans="1:11" x14ac:dyDescent="0.2">
      <c r="A31" t="s">
        <v>34</v>
      </c>
      <c r="B31">
        <v>0.45</v>
      </c>
      <c r="D31" t="s">
        <v>76</v>
      </c>
      <c r="E31">
        <v>1.1299999999999999</v>
      </c>
      <c r="F31" t="s">
        <v>90</v>
      </c>
      <c r="G31">
        <v>1.1200000000000001</v>
      </c>
    </row>
    <row r="32" spans="1:11" x14ac:dyDescent="0.2">
      <c r="A32" t="s">
        <v>35</v>
      </c>
      <c r="B32">
        <v>0.45</v>
      </c>
      <c r="E32" s="1">
        <f>SUM(E18:E31)*E16</f>
        <v>511.72999999999996</v>
      </c>
      <c r="F32" t="s">
        <v>91</v>
      </c>
      <c r="G32">
        <v>1.1499999999999999</v>
      </c>
    </row>
    <row r="33" spans="1:11" x14ac:dyDescent="0.2">
      <c r="A33" t="s">
        <v>36</v>
      </c>
      <c r="B33">
        <v>0.9</v>
      </c>
      <c r="F33" t="s">
        <v>92</v>
      </c>
      <c r="G33">
        <v>1.1499999999999999</v>
      </c>
    </row>
    <row r="34" spans="1:11" x14ac:dyDescent="0.2">
      <c r="A34" t="s">
        <v>37</v>
      </c>
      <c r="B34">
        <v>0.45</v>
      </c>
      <c r="F34" t="s">
        <v>93</v>
      </c>
      <c r="G34">
        <v>0.8</v>
      </c>
    </row>
    <row r="35" spans="1:11" x14ac:dyDescent="0.2">
      <c r="A35" t="s">
        <v>38</v>
      </c>
      <c r="B35">
        <v>0.9</v>
      </c>
      <c r="F35" t="s">
        <v>94</v>
      </c>
      <c r="G35">
        <v>0.8</v>
      </c>
    </row>
    <row r="36" spans="1:11" x14ac:dyDescent="0.2">
      <c r="A36" t="s">
        <v>39</v>
      </c>
      <c r="B36">
        <v>0.45</v>
      </c>
      <c r="F36" t="s">
        <v>95</v>
      </c>
      <c r="G36">
        <v>0.8</v>
      </c>
    </row>
    <row r="37" spans="1:11" x14ac:dyDescent="0.2">
      <c r="A37" t="s">
        <v>40</v>
      </c>
      <c r="B37">
        <v>0.9</v>
      </c>
      <c r="F37" t="s">
        <v>96</v>
      </c>
      <c r="G37">
        <v>0.8</v>
      </c>
    </row>
    <row r="38" spans="1:11" x14ac:dyDescent="0.2">
      <c r="A38" t="s">
        <v>41</v>
      </c>
      <c r="B38">
        <v>0.45</v>
      </c>
      <c r="F38" t="s">
        <v>97</v>
      </c>
      <c r="G38">
        <v>0.8</v>
      </c>
    </row>
    <row r="39" spans="1:11" x14ac:dyDescent="0.2">
      <c r="A39" t="s">
        <v>42</v>
      </c>
      <c r="B39">
        <v>0.9</v>
      </c>
      <c r="F39" t="s">
        <v>98</v>
      </c>
      <c r="G39">
        <v>0.8</v>
      </c>
    </row>
    <row r="40" spans="1:11" x14ac:dyDescent="0.2">
      <c r="A40" t="s">
        <v>43</v>
      </c>
      <c r="B40">
        <v>0.45</v>
      </c>
      <c r="F40" t="s">
        <v>99</v>
      </c>
      <c r="G40">
        <v>0.8</v>
      </c>
    </row>
    <row r="41" spans="1:11" x14ac:dyDescent="0.2">
      <c r="A41" t="s">
        <v>44</v>
      </c>
      <c r="B41">
        <v>0.45</v>
      </c>
      <c r="F41" t="s">
        <v>100</v>
      </c>
      <c r="G41">
        <v>0.8</v>
      </c>
    </row>
    <row r="42" spans="1:11" x14ac:dyDescent="0.2">
      <c r="A42" t="s">
        <v>45</v>
      </c>
      <c r="B42">
        <v>0.9</v>
      </c>
      <c r="F42" t="s">
        <v>101</v>
      </c>
      <c r="G42">
        <v>0.8</v>
      </c>
    </row>
    <row r="43" spans="1:11" x14ac:dyDescent="0.2">
      <c r="A43" t="s">
        <v>46</v>
      </c>
      <c r="B43">
        <v>0.45</v>
      </c>
      <c r="F43" t="s">
        <v>102</v>
      </c>
      <c r="G43">
        <v>0.8</v>
      </c>
      <c r="J43" s="3" t="s">
        <v>130</v>
      </c>
    </row>
    <row r="44" spans="1:11" ht="18" x14ac:dyDescent="0.25">
      <c r="A44" t="s">
        <v>47</v>
      </c>
      <c r="B44">
        <v>0.9</v>
      </c>
      <c r="F44" t="s">
        <v>122</v>
      </c>
      <c r="G44">
        <v>0.65</v>
      </c>
      <c r="J44" s="4">
        <f>(E32+G52+I28+K22)*2</f>
        <v>1801.9449999999997</v>
      </c>
      <c r="K44" s="3" t="s">
        <v>6</v>
      </c>
    </row>
    <row r="45" spans="1:11" x14ac:dyDescent="0.2">
      <c r="A45" t="s">
        <v>48</v>
      </c>
      <c r="B45">
        <v>0.45</v>
      </c>
      <c r="F45" t="s">
        <v>123</v>
      </c>
      <c r="G45">
        <v>0.56000000000000005</v>
      </c>
    </row>
    <row r="46" spans="1:11" x14ac:dyDescent="0.2">
      <c r="A46" t="s">
        <v>49</v>
      </c>
      <c r="B46">
        <v>0.9</v>
      </c>
      <c r="F46" t="s">
        <v>124</v>
      </c>
      <c r="G46">
        <v>0.38</v>
      </c>
    </row>
    <row r="47" spans="1:11" x14ac:dyDescent="0.2">
      <c r="A47" t="s">
        <v>50</v>
      </c>
      <c r="B47">
        <v>0.45</v>
      </c>
      <c r="F47" t="s">
        <v>125</v>
      </c>
      <c r="G47">
        <v>0.68</v>
      </c>
    </row>
    <row r="48" spans="1:11" x14ac:dyDescent="0.2">
      <c r="A48" t="s">
        <v>51</v>
      </c>
      <c r="B48">
        <v>0.9</v>
      </c>
      <c r="F48" t="s">
        <v>126</v>
      </c>
      <c r="G48">
        <v>0.68</v>
      </c>
    </row>
    <row r="49" spans="1:7" x14ac:dyDescent="0.2">
      <c r="A49" t="s">
        <v>52</v>
      </c>
      <c r="B49">
        <v>0.45</v>
      </c>
      <c r="F49" t="s">
        <v>127</v>
      </c>
      <c r="G49">
        <v>0.38</v>
      </c>
    </row>
    <row r="50" spans="1:7" x14ac:dyDescent="0.2">
      <c r="A50" t="s">
        <v>53</v>
      </c>
      <c r="B50">
        <v>0.45</v>
      </c>
      <c r="F50" t="s">
        <v>128</v>
      </c>
      <c r="G50">
        <v>0.56000000000000005</v>
      </c>
    </row>
    <row r="51" spans="1:7" x14ac:dyDescent="0.2">
      <c r="A51" t="s">
        <v>54</v>
      </c>
      <c r="B51">
        <v>0.9</v>
      </c>
      <c r="F51" t="s">
        <v>129</v>
      </c>
      <c r="G51">
        <v>0.65</v>
      </c>
    </row>
    <row r="52" spans="1:7" x14ac:dyDescent="0.2">
      <c r="A52" t="s">
        <v>55</v>
      </c>
      <c r="B52">
        <v>0.45</v>
      </c>
      <c r="G52" s="1">
        <f>SUM(G18:G51)*G16</f>
        <v>171.4025</v>
      </c>
    </row>
    <row r="53" spans="1:7" x14ac:dyDescent="0.2">
      <c r="A53" t="s">
        <v>56</v>
      </c>
      <c r="B53">
        <v>0.9</v>
      </c>
    </row>
    <row r="54" spans="1:7" x14ac:dyDescent="0.2">
      <c r="A54" t="s">
        <v>57</v>
      </c>
      <c r="B54">
        <v>0.45</v>
      </c>
    </row>
    <row r="55" spans="1:7" x14ac:dyDescent="0.2">
      <c r="A55" t="s">
        <v>58</v>
      </c>
      <c r="B55">
        <v>0.45</v>
      </c>
    </row>
    <row r="56" spans="1:7" x14ac:dyDescent="0.2">
      <c r="A56" t="s">
        <v>59</v>
      </c>
      <c r="B56">
        <v>2.2400000000000002</v>
      </c>
    </row>
    <row r="57" spans="1:7" x14ac:dyDescent="0.2">
      <c r="A57" t="s">
        <v>60</v>
      </c>
      <c r="B57">
        <v>5.4</v>
      </c>
    </row>
    <row r="58" spans="1:7" x14ac:dyDescent="0.2">
      <c r="A58" t="s">
        <v>61</v>
      </c>
      <c r="B58">
        <v>5.4</v>
      </c>
    </row>
    <row r="59" spans="1:7" x14ac:dyDescent="0.2">
      <c r="A59" t="s">
        <v>62</v>
      </c>
      <c r="B59">
        <v>4.5999999999999996</v>
      </c>
    </row>
    <row r="60" spans="1:7" x14ac:dyDescent="0.2">
      <c r="B60" s="1">
        <f>SUM(B18:B59)</f>
        <v>74.580000000000041</v>
      </c>
    </row>
    <row r="68" spans="2:8" x14ac:dyDescent="0.2">
      <c r="B68" t="s">
        <v>110</v>
      </c>
      <c r="D68" t="s">
        <v>111</v>
      </c>
      <c r="F68" t="s">
        <v>112</v>
      </c>
      <c r="H68" t="s">
        <v>113</v>
      </c>
    </row>
    <row r="69" spans="2:8" x14ac:dyDescent="0.2">
      <c r="B69" s="3" t="s">
        <v>109</v>
      </c>
      <c r="D69" s="3" t="s">
        <v>109</v>
      </c>
      <c r="F69" s="3" t="s">
        <v>109</v>
      </c>
      <c r="H69" s="3" t="s">
        <v>109</v>
      </c>
    </row>
    <row r="70" spans="2:8" x14ac:dyDescent="0.2">
      <c r="B70" s="2">
        <v>14.02</v>
      </c>
      <c r="D70" s="2">
        <v>5.45</v>
      </c>
      <c r="F70" s="2">
        <v>10.199999999999999</v>
      </c>
      <c r="H70" s="2">
        <v>4</v>
      </c>
    </row>
    <row r="73" spans="2:8" x14ac:dyDescent="0.2">
      <c r="C73" t="s">
        <v>129</v>
      </c>
      <c r="D73">
        <v>0.65</v>
      </c>
      <c r="G73" t="s">
        <v>131</v>
      </c>
      <c r="H73">
        <v>0.75</v>
      </c>
    </row>
    <row r="74" spans="2:8" x14ac:dyDescent="0.2">
      <c r="C74" t="s">
        <v>146</v>
      </c>
      <c r="D74">
        <v>0.65</v>
      </c>
      <c r="G74" t="s">
        <v>132</v>
      </c>
      <c r="H74">
        <v>1.6</v>
      </c>
    </row>
    <row r="75" spans="2:8" x14ac:dyDescent="0.2">
      <c r="C75" t="s">
        <v>147</v>
      </c>
      <c r="D75">
        <v>0.65</v>
      </c>
      <c r="G75" t="s">
        <v>133</v>
      </c>
      <c r="H75">
        <v>1.55</v>
      </c>
    </row>
    <row r="76" spans="2:8" x14ac:dyDescent="0.2">
      <c r="C76" t="s">
        <v>148</v>
      </c>
      <c r="D76">
        <v>0.65</v>
      </c>
      <c r="G76" t="s">
        <v>137</v>
      </c>
      <c r="H76">
        <v>1.6</v>
      </c>
    </row>
    <row r="77" spans="2:8" x14ac:dyDescent="0.2">
      <c r="C77" t="s">
        <v>149</v>
      </c>
      <c r="D77">
        <v>0.65</v>
      </c>
      <c r="G77" t="s">
        <v>138</v>
      </c>
      <c r="H77">
        <v>1.55</v>
      </c>
    </row>
    <row r="78" spans="2:8" x14ac:dyDescent="0.2">
      <c r="C78" t="s">
        <v>150</v>
      </c>
      <c r="D78">
        <v>0.65</v>
      </c>
      <c r="G78" s="3" t="s">
        <v>134</v>
      </c>
      <c r="H78">
        <v>3.25</v>
      </c>
    </row>
    <row r="79" spans="2:8" x14ac:dyDescent="0.2">
      <c r="C79" t="s">
        <v>151</v>
      </c>
      <c r="D79">
        <v>0.65</v>
      </c>
      <c r="G79" s="3" t="s">
        <v>135</v>
      </c>
      <c r="H79">
        <v>3.25</v>
      </c>
    </row>
    <row r="80" spans="2:8" x14ac:dyDescent="0.2">
      <c r="C80" t="s">
        <v>152</v>
      </c>
      <c r="D80">
        <v>0.65</v>
      </c>
      <c r="G80" s="3" t="s">
        <v>136</v>
      </c>
      <c r="H80">
        <v>0.83</v>
      </c>
    </row>
    <row r="81" spans="3:8" x14ac:dyDescent="0.2">
      <c r="C81" t="s">
        <v>153</v>
      </c>
      <c r="D81">
        <v>0.65</v>
      </c>
      <c r="G81" t="s">
        <v>139</v>
      </c>
      <c r="H81">
        <v>0.65</v>
      </c>
    </row>
    <row r="82" spans="3:8" x14ac:dyDescent="0.2">
      <c r="C82" t="s">
        <v>154</v>
      </c>
      <c r="D82">
        <v>0.65</v>
      </c>
      <c r="G82" t="s">
        <v>140</v>
      </c>
      <c r="H82">
        <v>0.65</v>
      </c>
    </row>
    <row r="83" spans="3:8" x14ac:dyDescent="0.2">
      <c r="C83" t="s">
        <v>155</v>
      </c>
      <c r="D83">
        <v>0.65</v>
      </c>
      <c r="G83" t="s">
        <v>141</v>
      </c>
      <c r="H83">
        <v>0.65</v>
      </c>
    </row>
    <row r="84" spans="3:8" x14ac:dyDescent="0.2">
      <c r="D84" s="1">
        <f>SUM(D73:D83)*D70</f>
        <v>38.967500000000008</v>
      </c>
      <c r="G84" t="s">
        <v>142</v>
      </c>
      <c r="H84">
        <v>0.65</v>
      </c>
    </row>
    <row r="85" spans="3:8" x14ac:dyDescent="0.2">
      <c r="G85" t="s">
        <v>143</v>
      </c>
      <c r="H85">
        <v>0.65</v>
      </c>
    </row>
    <row r="86" spans="3:8" x14ac:dyDescent="0.2">
      <c r="G86" t="s">
        <v>144</v>
      </c>
      <c r="H86">
        <v>0.65</v>
      </c>
    </row>
    <row r="87" spans="3:8" x14ac:dyDescent="0.2">
      <c r="G87" t="s">
        <v>145</v>
      </c>
      <c r="H87">
        <v>0.65</v>
      </c>
    </row>
    <row r="88" spans="3:8" x14ac:dyDescent="0.2">
      <c r="H88" s="1">
        <f>SUM(H73:H87)*H70</f>
        <v>75.719999999999985</v>
      </c>
    </row>
    <row r="91" spans="3:8" x14ac:dyDescent="0.2">
      <c r="D91" s="3" t="s">
        <v>156</v>
      </c>
    </row>
    <row r="92" spans="3:8" ht="18" x14ac:dyDescent="0.25">
      <c r="D92" s="4">
        <f>D84+H88</f>
        <v>114.6875</v>
      </c>
      <c r="E92" s="3" t="s">
        <v>6</v>
      </c>
    </row>
    <row r="99" spans="1:10" x14ac:dyDescent="0.2">
      <c r="A99" t="s">
        <v>110</v>
      </c>
      <c r="B99" s="3" t="s">
        <v>157</v>
      </c>
      <c r="C99" s="3" t="s">
        <v>158</v>
      </c>
      <c r="D99" s="3" t="s">
        <v>113</v>
      </c>
      <c r="E99" s="3" t="s">
        <v>159</v>
      </c>
      <c r="F99" t="s">
        <v>111</v>
      </c>
      <c r="G99" t="s">
        <v>112</v>
      </c>
      <c r="H99" s="3" t="s">
        <v>160</v>
      </c>
    </row>
    <row r="100" spans="1:10" x14ac:dyDescent="0.2">
      <c r="A100" s="3" t="s">
        <v>109</v>
      </c>
      <c r="B100" s="3" t="s">
        <v>109</v>
      </c>
      <c r="C100" s="3" t="s">
        <v>109</v>
      </c>
      <c r="D100" s="3" t="s">
        <v>109</v>
      </c>
      <c r="E100" s="3" t="s">
        <v>109</v>
      </c>
      <c r="F100" s="3" t="s">
        <v>109</v>
      </c>
      <c r="G100" s="3" t="s">
        <v>109</v>
      </c>
      <c r="H100" s="3" t="s">
        <v>109</v>
      </c>
      <c r="J100" s="3"/>
    </row>
    <row r="101" spans="1:10" x14ac:dyDescent="0.2">
      <c r="A101" s="2">
        <v>14.02</v>
      </c>
      <c r="B101" s="2">
        <v>18.170000000000002</v>
      </c>
      <c r="C101" s="2">
        <v>22.87</v>
      </c>
      <c r="D101" s="5">
        <v>4</v>
      </c>
      <c r="E101" s="5">
        <v>4.54</v>
      </c>
      <c r="F101" s="5">
        <v>5.45</v>
      </c>
      <c r="G101" s="6">
        <v>10.199999999999999</v>
      </c>
      <c r="H101" s="8">
        <v>17.809999999999999</v>
      </c>
      <c r="J101" s="7"/>
    </row>
  </sheetData>
  <customSheetViews>
    <customSheetView guid="{77FBA20D-B7A8-4E59-9EA0-C2E164A859E5}" showPageBreaks="1" state="hidden" topLeftCell="A69">
      <selection activeCell="F107" sqref="F107"/>
      <pageMargins left="0.7" right="0.7" top="0.75" bottom="0.75" header="0.3" footer="0.3"/>
      <pageSetup orientation="portrait" verticalDpi="0" r:id="rId1"/>
    </customSheetView>
    <customSheetView guid="{29EEB747-74A5-4940-BEF5-9BF888B1466C}" state="hidden" topLeftCell="A69">
      <selection activeCell="F107" sqref="F107"/>
      <pageMargins left="0.7" right="0.7" top="0.75" bottom="0.75" header="0.3" footer="0.3"/>
      <pageSetup orientation="portrait" verticalDpi="0" r:id="rId2"/>
    </customSheetView>
    <customSheetView guid="{162F41BB-6EF8-4BEC-8280-B4ACEB394702}" state="hidden" topLeftCell="A69">
      <selection activeCell="F107" sqref="F107"/>
      <pageMargins left="0.7" right="0.7" top="0.75" bottom="0.75" header="0.3" footer="0.3"/>
      <pageSetup orientation="portrait" verticalDpi="0" r:id="rId3"/>
    </customSheetView>
    <customSheetView guid="{ED85AC9F-31ED-4F26-80A8-243EAF1D1219}" state="hidden" topLeftCell="A69">
      <selection activeCell="F107" sqref="F107"/>
      <pageMargins left="0.7" right="0.7" top="0.75" bottom="0.75" header="0.3" footer="0.3"/>
      <pageSetup orientation="portrait" verticalDpi="0" r:id="rId4"/>
    </customSheetView>
    <customSheetView guid="{207E52B2-BF48-4D16-9D87-7045D750C14B}" state="hidden" topLeftCell="A69">
      <selection activeCell="F107" sqref="F107"/>
      <pageMargins left="0.7" right="0.7" top="0.75" bottom="0.75" header="0.3" footer="0.3"/>
      <pageSetup orientation="portrait" verticalDpi="0" r:id="rId5"/>
    </customSheetView>
    <customSheetView guid="{5E0AEEAB-0A36-45A3-8D98-7068235238A0}" state="hidden" topLeftCell="A69">
      <selection activeCell="F107" sqref="F107"/>
      <pageMargins left="0.7" right="0.7" top="0.75" bottom="0.75" header="0.3" footer="0.3"/>
      <pageSetup orientation="portrait" verticalDpi="0" r:id="rId6"/>
    </customSheetView>
    <customSheetView guid="{F6114E7D-9C9D-4E29-A18C-0F6C3CFC0A33}" state="hidden" topLeftCell="A69">
      <selection activeCell="F107" sqref="F107"/>
      <pageMargins left="0.7" right="0.7" top="0.75" bottom="0.75" header="0.3" footer="0.3"/>
      <pageSetup orientation="portrait" verticalDpi="0" r:id="rId7"/>
    </customSheetView>
    <customSheetView guid="{1E03F048-D478-4478-8644-0CE4BC87DC79}" state="hidden" topLeftCell="A69">
      <selection activeCell="F107" sqref="F107"/>
      <pageMargins left="0.7" right="0.7" top="0.75" bottom="0.75" header="0.3" footer="0.3"/>
      <pageSetup orientation="portrait" verticalDpi="0" r:id="rId8"/>
    </customSheetView>
  </customSheetViews>
  <pageMargins left="0.7" right="0.7" top="0.75" bottom="0.75" header="0.3" footer="0.3"/>
  <pageSetup orientation="portrait" verticalDpi="0"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DATOS</vt:lpstr>
      <vt:lpstr>CARATULA</vt:lpstr>
      <vt:lpstr>EDIFICIO ADMINISTRATIVO</vt:lpstr>
      <vt:lpstr>Hoja1</vt:lpstr>
      <vt:lpstr>CARATULA!Área_de_impresión</vt:lpstr>
      <vt:lpstr>'EDIFICIO ADMINISTRATIVO'!Área_de_impresión</vt:lpstr>
      <vt:lpstr>CARATULA!Títulos_a_imprimir</vt:lpstr>
      <vt:lpstr>'EDIFICIO ADMINISTRATIVO'!Títulos_a_imprimir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 16</dc:creator>
  <cp:lastModifiedBy>Trejo Ordoñez, Arturo</cp:lastModifiedBy>
  <cp:lastPrinted>2014-09-18T18:43:20Z</cp:lastPrinted>
  <dcterms:created xsi:type="dcterms:W3CDTF">2011-05-26T15:13:33Z</dcterms:created>
  <dcterms:modified xsi:type="dcterms:W3CDTF">2015-04-01T00:25:26Z</dcterms:modified>
</cp:coreProperties>
</file>