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rejo01\Documents\12 Obra Plaza San Martín Tex\Preconvocatoria 31-03-2015\documentos técnicos N14\CATALOGOS\"/>
    </mc:Choice>
  </mc:AlternateContent>
  <bookViews>
    <workbookView xWindow="-15" yWindow="-15" windowWidth="10800" windowHeight="10320" tabRatio="814" activeTab="1"/>
  </bookViews>
  <sheets>
    <sheet name="DATOS" sheetId="4" r:id="rId1"/>
    <sheet name="CARATULA" sheetId="5" r:id="rId2"/>
    <sheet name="INSTALACIONES ESPECIALES" sheetId="2" r:id="rId3"/>
    <sheet name="Hoja1" sheetId="3" state="hidden" r:id="rId4"/>
  </sheets>
  <externalReferences>
    <externalReference r:id="rId5"/>
  </externalReferences>
  <definedNames>
    <definedName name="area" localSheetId="1">#REF!</definedName>
    <definedName name="area">#REF!</definedName>
    <definedName name="_xlnm.Print_Area" localSheetId="1">CARATULA!$A$1:$K$51</definedName>
    <definedName name="_xlnm.Print_Area" localSheetId="2">'INSTALACIONES ESPECIALES'!$A$1:$F$237</definedName>
    <definedName name="ASDASD" localSheetId="1">#REF!</definedName>
    <definedName name="ASDASD">#REF!</definedName>
    <definedName name="cargo" localSheetId="1">#REF!</definedName>
    <definedName name="cargo">#REF!</definedName>
    <definedName name="cargocontacto" localSheetId="1">#REF!</definedName>
    <definedName name="cargocontacto">#REF!</definedName>
    <definedName name="cargoresponsabledelaobra" localSheetId="1">#REF!</definedName>
    <definedName name="cargoresponsabledelaobra">#REF!</definedName>
    <definedName name="cargovendedor" localSheetId="1">#REF!</definedName>
    <definedName name="cargovendedor">#REF!</definedName>
    <definedName name="ciudad" localSheetId="1">#REF!</definedName>
    <definedName name="ciudad">#REF!</definedName>
    <definedName name="ciudad2">#REF!</definedName>
    <definedName name="ciudadcliente" localSheetId="1">#REF!</definedName>
    <definedName name="ciudadcliente">#REF!</definedName>
    <definedName name="ciudaddelaobra" localSheetId="1">#REF!</definedName>
    <definedName name="ciudaddelaobra">#REF!</definedName>
    <definedName name="cmic" localSheetId="1">#REF!</definedName>
    <definedName name="cmic">#REF!</definedName>
    <definedName name="codigodelaobra" localSheetId="1">#REF!</definedName>
    <definedName name="codigodelaobra">#REF!</definedName>
    <definedName name="codigopostalcliente" localSheetId="1">#REF!</definedName>
    <definedName name="codigopostalcliente">#REF!</definedName>
    <definedName name="codigopostaldelaobra" localSheetId="1">#REF!</definedName>
    <definedName name="codigopostaldelaobra">#REF!</definedName>
    <definedName name="codigovendedor" localSheetId="1">#REF!</definedName>
    <definedName name="codigovendedor">#REF!</definedName>
    <definedName name="colonia" localSheetId="1">#REF!</definedName>
    <definedName name="colonia">#REF!</definedName>
    <definedName name="coloniacliente" localSheetId="1">#REF!</definedName>
    <definedName name="coloniacliente">#REF!</definedName>
    <definedName name="coloniadelaobra" localSheetId="1">#REF!</definedName>
    <definedName name="coloniadelaobra">#REF!</definedName>
    <definedName name="contactocliente" localSheetId="1">#REF!</definedName>
    <definedName name="contactocliente">#REF!</definedName>
    <definedName name="decimalesredondeo" localSheetId="1">#REF!</definedName>
    <definedName name="decimalesredondeo">#REF!</definedName>
    <definedName name="departamento" localSheetId="1">#REF!</definedName>
    <definedName name="departamento">#REF!</definedName>
    <definedName name="direccioncliente" localSheetId="1">#REF!</definedName>
    <definedName name="direccioncliente">#REF!</definedName>
    <definedName name="direcciondeconcurso" localSheetId="1">#REF!</definedName>
    <definedName name="direcciondeconcurso">#REF!</definedName>
    <definedName name="direcciondelaobra" localSheetId="1">#REF!</definedName>
    <definedName name="direcciondelaobra">#REF!</definedName>
    <definedName name="domicilio" localSheetId="1">#REF!</definedName>
    <definedName name="domicilio">#REF!</definedName>
    <definedName name="email" localSheetId="1">#REF!</definedName>
    <definedName name="email">#REF!</definedName>
    <definedName name="emailcliente" localSheetId="1">#REF!</definedName>
    <definedName name="emailcliente">#REF!</definedName>
    <definedName name="emaildelaobra" localSheetId="1">#REF!</definedName>
    <definedName name="emaildelaobra">#REF!</definedName>
    <definedName name="estado" localSheetId="1">#REF!</definedName>
    <definedName name="estado">#REF!</definedName>
    <definedName name="estado2">#REF!</definedName>
    <definedName name="estadodelaobra" localSheetId="1">#REF!</definedName>
    <definedName name="estadodelaobra">#REF!</definedName>
    <definedName name="fechaconvocatoria" localSheetId="1">#REF!</definedName>
    <definedName name="fechaconvocatoria">#REF!</definedName>
    <definedName name="fechadeconcurso" localSheetId="1">#REF!</definedName>
    <definedName name="fechadeconcurso">#REF!</definedName>
    <definedName name="fechainicio" localSheetId="1">#REF!</definedName>
    <definedName name="fechainicio">#REF!</definedName>
    <definedName name="fechaterminacion" localSheetId="1">#REF!</definedName>
    <definedName name="fechaterminacion">#REF!</definedName>
    <definedName name="imss" localSheetId="1">#REF!</definedName>
    <definedName name="imss">#REF!</definedName>
    <definedName name="infonavit" localSheetId="1">#REF!</definedName>
    <definedName name="infonavit">#REF!</definedName>
    <definedName name="mailcontacto" localSheetId="1">#REF!</definedName>
    <definedName name="mailcontacto">#REF!</definedName>
    <definedName name="mailvendedor" localSheetId="1">#REF!</definedName>
    <definedName name="mailvendedor">#REF!</definedName>
    <definedName name="nombrecliente" localSheetId="1">#REF!</definedName>
    <definedName name="nombrecliente">#REF!</definedName>
    <definedName name="nombredelaobra" localSheetId="1">#REF!</definedName>
    <definedName name="nombredelaobra">#REF!</definedName>
    <definedName name="nombrevendedor" localSheetId="1">#REF!</definedName>
    <definedName name="nombrevendedor">#REF!</definedName>
    <definedName name="numconvocatoria" localSheetId="1">#REF!</definedName>
    <definedName name="numconvocatoria">#REF!</definedName>
    <definedName name="numerodeconcurso" localSheetId="1">#REF!</definedName>
    <definedName name="numerodeconcurso">#REF!</definedName>
    <definedName name="plazocalculado" localSheetId="1">#REF!</definedName>
    <definedName name="plazocalculado">#REF!</definedName>
    <definedName name="plazoreal" localSheetId="1">#REF!</definedName>
    <definedName name="plazoreal">#REF!</definedName>
    <definedName name="porcentajeivapresupuesto" localSheetId="1">#REF!</definedName>
    <definedName name="porcentajeivapresupuesto">#REF!</definedName>
    <definedName name="primeramoneda" localSheetId="1">#REF!</definedName>
    <definedName name="primeramoneda">#REF!</definedName>
    <definedName name="razonsocial" localSheetId="1">#REF!</definedName>
    <definedName name="razonsocial">#REF!</definedName>
    <definedName name="remateprimeramoneda" localSheetId="1">#REF!</definedName>
    <definedName name="remateprimeramoneda">#REF!</definedName>
    <definedName name="rematesegundamoneda" localSheetId="1">#REF!</definedName>
    <definedName name="rematesegundamoneda">#REF!</definedName>
    <definedName name="responsable" localSheetId="1">#REF!</definedName>
    <definedName name="responsable">#REF!</definedName>
    <definedName name="responsabledelaobra" localSheetId="1">#REF!</definedName>
    <definedName name="responsabledelaobra">#REF!</definedName>
    <definedName name="rfc" localSheetId="1">#REF!</definedName>
    <definedName name="rfc">#REF!</definedName>
    <definedName name="segundamoneda" localSheetId="1">#REF!</definedName>
    <definedName name="segundamoneda">#REF!</definedName>
    <definedName name="telefono" localSheetId="1">#REF!</definedName>
    <definedName name="telefono">#REF!</definedName>
    <definedName name="telefonocliente" localSheetId="1">#REF!</definedName>
    <definedName name="telefonocliente">#REF!</definedName>
    <definedName name="telefonocontacto" localSheetId="1">#REF!</definedName>
    <definedName name="telefonocontacto">#REF!</definedName>
    <definedName name="telefonodelaobra" localSheetId="1">#REF!</definedName>
    <definedName name="telefonodelaobra">#REF!</definedName>
    <definedName name="telefonovendedor" localSheetId="1">#REF!</definedName>
    <definedName name="telefonovendedor">#REF!</definedName>
    <definedName name="tipodelicitacion" localSheetId="1">#REF!</definedName>
    <definedName name="tipodelicitacion">#REF!</definedName>
    <definedName name="_xlnm.Print_Titles" localSheetId="1">CARATULA!$1:$7</definedName>
    <definedName name="_xlnm.Print_Titles" localSheetId="2">'INSTALACIONES ESPECIALES'!$2:$14</definedName>
    <definedName name="totalpresupuestoprimeramoneda" localSheetId="1">#REF!</definedName>
    <definedName name="totalpresupuestoprimeramoneda">#REF!</definedName>
    <definedName name="totalpresupuestosegundamoneda" localSheetId="1">#REF!</definedName>
    <definedName name="totalpresupuestosegundamoneda">#REF!</definedName>
    <definedName name="Z_162F41BB_6EF8_4BEC_8280_B4ACEB394702_.wvu.PrintArea" localSheetId="1" hidden="1">CARATULA!$A$1:$K$51</definedName>
    <definedName name="Z_162F41BB_6EF8_4BEC_8280_B4ACEB394702_.wvu.PrintArea" localSheetId="2" hidden="1">'INSTALACIONES ESPECIALES'!$A$1:$F$210</definedName>
    <definedName name="Z_162F41BB_6EF8_4BEC_8280_B4ACEB394702_.wvu.PrintTitles" localSheetId="1" hidden="1">CARATULA!$1:$7</definedName>
    <definedName name="Z_162F41BB_6EF8_4BEC_8280_B4ACEB394702_.wvu.PrintTitles" localSheetId="2" hidden="1">'INSTALACIONES ESPECIALES'!$2:$14</definedName>
    <definedName name="Z_1E03F048_D478_4478_8644_0CE4BC87DC79_.wvu.PrintArea" localSheetId="2" hidden="1">'INSTALACIONES ESPECIALES'!$A$1:$F$210</definedName>
    <definedName name="Z_1E03F048_D478_4478_8644_0CE4BC87DC79_.wvu.PrintTitles" localSheetId="2" hidden="1">'INSTALACIONES ESPECIALES'!$2:$14</definedName>
    <definedName name="Z_207E52B2_BF48_4D16_9D87_7045D750C14B_.wvu.PrintArea" localSheetId="1" hidden="1">CARATULA!$A$1:$K$51</definedName>
    <definedName name="Z_207E52B2_BF48_4D16_9D87_7045D750C14B_.wvu.PrintArea" localSheetId="2" hidden="1">'INSTALACIONES ESPECIALES'!$A$1:$F$210</definedName>
    <definedName name="Z_207E52B2_BF48_4D16_9D87_7045D750C14B_.wvu.PrintTitles" localSheetId="1" hidden="1">CARATULA!$1:$7</definedName>
    <definedName name="Z_207E52B2_BF48_4D16_9D87_7045D750C14B_.wvu.PrintTitles" localSheetId="2" hidden="1">'INSTALACIONES ESPECIALES'!$2:$14</definedName>
    <definedName name="Z_29EEB747_74A5_4940_BEF5_9BF888B1466C_.wvu.PrintArea" localSheetId="1" hidden="1">CARATULA!$A$1:$K$51</definedName>
    <definedName name="Z_29EEB747_74A5_4940_BEF5_9BF888B1466C_.wvu.PrintArea" localSheetId="2" hidden="1">'INSTALACIONES ESPECIALES'!$A$1:$F$210</definedName>
    <definedName name="Z_29EEB747_74A5_4940_BEF5_9BF888B1466C_.wvu.PrintTitles" localSheetId="1" hidden="1">CARATULA!$1:$7</definedName>
    <definedName name="Z_29EEB747_74A5_4940_BEF5_9BF888B1466C_.wvu.PrintTitles" localSheetId="2" hidden="1">'INSTALACIONES ESPECIALES'!$2:$14</definedName>
    <definedName name="Z_3AE9DE29_F319_45CA_9007_8EBC34615D83_.wvu.PrintArea" localSheetId="1" hidden="1">CARATULA!$A$1:$J$54</definedName>
    <definedName name="Z_3AE9DE29_F319_45CA_9007_8EBC34615D83_.wvu.PrintTitles" localSheetId="1" hidden="1">CARATULA!$1:$7</definedName>
    <definedName name="Z_5E0AEEAB_0A36_45A3_8D98_7068235238A0_.wvu.PrintArea" localSheetId="2" hidden="1">'INSTALACIONES ESPECIALES'!$A$1:$F$210</definedName>
    <definedName name="Z_5E0AEEAB_0A36_45A3_8D98_7068235238A0_.wvu.PrintTitles" localSheetId="2" hidden="1">'INSTALACIONES ESPECIALES'!$2:$14</definedName>
    <definedName name="Z_77FBA20D_B7A8_4E59_9EA0_C2E164A859E5_.wvu.PrintArea" localSheetId="1" hidden="1">CARATULA!$A$1:$K$51</definedName>
    <definedName name="Z_77FBA20D_B7A8_4E59_9EA0_C2E164A859E5_.wvu.PrintArea" localSheetId="2" hidden="1">'INSTALACIONES ESPECIALES'!$A$1:$F$210</definedName>
    <definedName name="Z_77FBA20D_B7A8_4E59_9EA0_C2E164A859E5_.wvu.PrintTitles" localSheetId="1" hidden="1">CARATULA!$1:$7</definedName>
    <definedName name="Z_77FBA20D_B7A8_4E59_9EA0_C2E164A859E5_.wvu.PrintTitles" localSheetId="2" hidden="1">'INSTALACIONES ESPECIALES'!$2:$14</definedName>
    <definedName name="Z_ED85AC9F_31ED_4F26_80A8_243EAF1D1219_.wvu.PrintArea" localSheetId="1" hidden="1">CARATULA!$A$1:$K$51</definedName>
    <definedName name="Z_ED85AC9F_31ED_4F26_80A8_243EAF1D1219_.wvu.PrintArea" localSheetId="2" hidden="1">'INSTALACIONES ESPECIALES'!$A$1:$F$210</definedName>
    <definedName name="Z_ED85AC9F_31ED_4F26_80A8_243EAF1D1219_.wvu.PrintTitles" localSheetId="1" hidden="1">CARATULA!$1:$7</definedName>
    <definedName name="Z_ED85AC9F_31ED_4F26_80A8_243EAF1D1219_.wvu.PrintTitles" localSheetId="2" hidden="1">'INSTALACIONES ESPECIALES'!$2:$14</definedName>
    <definedName name="Z_F6114E7D_9C9D_4E29_A18C_0F6C3CFC0A33_.wvu.PrintArea" localSheetId="2" hidden="1">'INSTALACIONES ESPECIALES'!$A$1:$F$210</definedName>
    <definedName name="Z_F6114E7D_9C9D_4E29_A18C_0F6C3CFC0A33_.wvu.PrintTitles" localSheetId="2" hidden="1">'INSTALACIONES ESPECIALES'!$2:$14</definedName>
  </definedNames>
  <calcPr calcId="152511"/>
  <customWorkbookViews>
    <customWorkbookView name="equipo03 - Vista personalizada" guid="{77FBA20D-B7A8-4E59-9EA0-C2E164A859E5}" autoUpdate="1" mergeInterval="5" personalView="1" maximized="1" windowWidth="1362" windowHeight="525" tabRatio="814" activeSheetId="2"/>
    <customWorkbookView name="Admin - Vista personalizada" guid="{29EEB747-74A5-4940-BEF5-9BF888B1466C}" mergeInterval="0" personalView="1" maximized="1" windowWidth="717" windowHeight="669" tabRatio="814" activeSheetId="2"/>
    <customWorkbookView name="Usuario - Vista personalizada" guid="{162F41BB-6EF8-4BEC-8280-B4ACEB394702}" mergeInterval="0" personalView="1" maximized="1" xWindow="1" yWindow="1" windowWidth="1280" windowHeight="747" tabRatio="814" activeSheetId="2"/>
    <customWorkbookView name="Arquitectura - Vista personalizada" guid="{ED85AC9F-31ED-4F26-80A8-243EAF1D1219}" autoUpdate="1" mergeInterval="5" personalView="1" maximized="1" windowWidth="532" windowHeight="537" tabRatio="814" activeSheetId="2"/>
    <customWorkbookView name="Equipo 16 - Vista personalizada" guid="{207E52B2-BF48-4D16-9D87-7045D750C14B}" mergeInterval="0" personalView="1" maximized="1" windowWidth="1362" windowHeight="543" tabRatio="814" activeSheetId="2"/>
    <customWorkbookView name="Equipo10 - Vista personalizada" guid="{5E0AEEAB-0A36-45A3-8D98-7068235238A0}" mergeInterval="0" personalView="1" maximized="1" xWindow="1" yWindow="1" windowWidth="1152" windowHeight="643" tabRatio="814" activeSheetId="2"/>
    <customWorkbookView name="WinuE - Vista personalizada" guid="{F6114E7D-9C9D-4E29-A18C-0F6C3CFC0A33}" autoUpdate="1" mergeInterval="5" personalView="1" maximized="1" windowWidth="1258" windowHeight="237" tabRatio="814" activeSheetId="2"/>
    <customWorkbookView name="User - Vista personalizada" guid="{1E03F048-D478-4478-8644-0CE4BC87DC79}" mergeInterval="0" personalView="1" maximized="1" xWindow="1" yWindow="1" windowWidth="1280" windowHeight="799" tabRatio="814" activeSheetId="2"/>
  </customWorkbookViews>
  <fileRecoveryPr autoRecover="0"/>
</workbook>
</file>

<file path=xl/calcChain.xml><?xml version="1.0" encoding="utf-8"?>
<calcChain xmlns="http://schemas.openxmlformats.org/spreadsheetml/2006/main">
  <c r="A24" i="5" l="1"/>
  <c r="A28" i="5"/>
  <c r="A31" i="5"/>
  <c r="A34" i="5"/>
  <c r="A37" i="5"/>
  <c r="A40" i="5"/>
  <c r="A43" i="5"/>
  <c r="A46" i="5"/>
  <c r="A20" i="5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E129" i="2"/>
  <c r="F107" i="2"/>
  <c r="E105" i="2"/>
  <c r="E94" i="2"/>
  <c r="E83" i="2"/>
  <c r="E72" i="2"/>
  <c r="E62" i="2"/>
  <c r="E43" i="2"/>
  <c r="E27" i="2"/>
  <c r="C5" i="2" l="1"/>
  <c r="C2" i="2"/>
  <c r="C12" i="2" l="1"/>
  <c r="C10" i="2"/>
  <c r="C8" i="2"/>
  <c r="C7" i="2"/>
  <c r="C6" i="2"/>
  <c r="C4" i="2"/>
  <c r="C3" i="2"/>
  <c r="H88" i="3" l="1"/>
  <c r="D84" i="3"/>
  <c r="B60" i="3"/>
  <c r="G52" i="3"/>
  <c r="E32" i="3"/>
  <c r="I28" i="3"/>
  <c r="K22" i="3"/>
  <c r="B13" i="3"/>
  <c r="D92" i="3" l="1"/>
  <c r="J44" i="3"/>
</calcChain>
</file>

<file path=xl/sharedStrings.xml><?xml version="1.0" encoding="utf-8"?>
<sst xmlns="http://schemas.openxmlformats.org/spreadsheetml/2006/main" count="739" uniqueCount="540">
  <si>
    <t>Código</t>
  </si>
  <si>
    <t>Unidad</t>
  </si>
  <si>
    <t>P. Unitario</t>
  </si>
  <si>
    <t xml:space="preserve">               </t>
  </si>
  <si>
    <t>Cantidad</t>
  </si>
  <si>
    <t xml:space="preserve">           </t>
  </si>
  <si>
    <t>KG</t>
  </si>
  <si>
    <t>Concepto</t>
  </si>
  <si>
    <t>Importe</t>
  </si>
  <si>
    <t>cv-1</t>
  </si>
  <si>
    <t>cv-2</t>
  </si>
  <si>
    <t>cv-3</t>
  </si>
  <si>
    <t>cv-4</t>
  </si>
  <si>
    <t>cv-5</t>
  </si>
  <si>
    <t>cv-6</t>
  </si>
  <si>
    <t>cv-7</t>
  </si>
  <si>
    <t>cv-8</t>
  </si>
  <si>
    <t>cv-9</t>
  </si>
  <si>
    <t>cv-10</t>
  </si>
  <si>
    <t>cv-11</t>
  </si>
  <si>
    <t>cv-12</t>
  </si>
  <si>
    <t>PTR-1</t>
  </si>
  <si>
    <t>PTR-2</t>
  </si>
  <si>
    <t>PTR-3</t>
  </si>
  <si>
    <t>PTR-4</t>
  </si>
  <si>
    <t>PTR-5</t>
  </si>
  <si>
    <t>PTR-6</t>
  </si>
  <si>
    <t>PTR-7</t>
  </si>
  <si>
    <t>PTR-8</t>
  </si>
  <si>
    <t>PTR-9</t>
  </si>
  <si>
    <t>PTR-10</t>
  </si>
  <si>
    <t>PTR-11</t>
  </si>
  <si>
    <t>PTR-12</t>
  </si>
  <si>
    <t>PTR-13</t>
  </si>
  <si>
    <t>PTR-14</t>
  </si>
  <si>
    <t>PTR-15</t>
  </si>
  <si>
    <t>PTR-16</t>
  </si>
  <si>
    <t>PTR-17</t>
  </si>
  <si>
    <t>PTR-18</t>
  </si>
  <si>
    <t>PTR-19</t>
  </si>
  <si>
    <t>PTR-20</t>
  </si>
  <si>
    <t>PTR-21</t>
  </si>
  <si>
    <t>PTR-22</t>
  </si>
  <si>
    <t>PTR-23</t>
  </si>
  <si>
    <t>PTR-24</t>
  </si>
  <si>
    <t>PTR-25</t>
  </si>
  <si>
    <t>PTR-26</t>
  </si>
  <si>
    <t>PTR-27</t>
  </si>
  <si>
    <t>PTR-28</t>
  </si>
  <si>
    <t>PTR-29</t>
  </si>
  <si>
    <t>PTR-30</t>
  </si>
  <si>
    <t>PTR-31</t>
  </si>
  <si>
    <t>PTR-32</t>
  </si>
  <si>
    <t>PTR-33</t>
  </si>
  <si>
    <t>PTR-34</t>
  </si>
  <si>
    <t>PTR-35</t>
  </si>
  <si>
    <t>PTR-36</t>
  </si>
  <si>
    <t>PTR-37</t>
  </si>
  <si>
    <t>PTR-38</t>
  </si>
  <si>
    <t>PTR-39</t>
  </si>
  <si>
    <t>PTR-40</t>
  </si>
  <si>
    <t>PTR-41</t>
  </si>
  <si>
    <t>PTR-42</t>
  </si>
  <si>
    <t>CS3-1</t>
  </si>
  <si>
    <t>CS3-2</t>
  </si>
  <si>
    <t>CS3-3</t>
  </si>
  <si>
    <t>CI3-1</t>
  </si>
  <si>
    <t>CI3-2</t>
  </si>
  <si>
    <t>CI3-3</t>
  </si>
  <si>
    <t>MI-R*1</t>
  </si>
  <si>
    <t>MI-R*2</t>
  </si>
  <si>
    <t>MI-R*3</t>
  </si>
  <si>
    <t>MI-R*4</t>
  </si>
  <si>
    <t>MI-R*5</t>
  </si>
  <si>
    <t>MI-R*6</t>
  </si>
  <si>
    <t>MI-R*7</t>
  </si>
  <si>
    <t>MI-R*8</t>
  </si>
  <si>
    <t>D-3*1</t>
  </si>
  <si>
    <t>D-3*2</t>
  </si>
  <si>
    <t>D-3*3</t>
  </si>
  <si>
    <t>D-3*4</t>
  </si>
  <si>
    <t>D-3*5</t>
  </si>
  <si>
    <t>D-3*6</t>
  </si>
  <si>
    <t>D-3*7</t>
  </si>
  <si>
    <t>D-3*8</t>
  </si>
  <si>
    <t>D-3*9</t>
  </si>
  <si>
    <t>D-3*10</t>
  </si>
  <si>
    <t>D-3*11</t>
  </si>
  <si>
    <t>D-3*12</t>
  </si>
  <si>
    <t>D-3*13</t>
  </si>
  <si>
    <t>D-3*14</t>
  </si>
  <si>
    <t>D-3*15</t>
  </si>
  <si>
    <t>D-3*16</t>
  </si>
  <si>
    <t>M-3*1</t>
  </si>
  <si>
    <t>M-3*2</t>
  </si>
  <si>
    <t>M-3*3</t>
  </si>
  <si>
    <t>M-3*4</t>
  </si>
  <si>
    <t>M-3*5</t>
  </si>
  <si>
    <t>M-3*6</t>
  </si>
  <si>
    <t>M-3*7</t>
  </si>
  <si>
    <t>M-3*8</t>
  </si>
  <si>
    <t>M-3*9</t>
  </si>
  <si>
    <t>M-3*10</t>
  </si>
  <si>
    <t>CI-IB*1</t>
  </si>
  <si>
    <t>CI-IB*2</t>
  </si>
  <si>
    <t>D-3A*1</t>
  </si>
  <si>
    <t>D-3A*2</t>
  </si>
  <si>
    <t>D-3A*3</t>
  </si>
  <si>
    <t>D-3A*4</t>
  </si>
  <si>
    <t>KG/M</t>
  </si>
  <si>
    <t>PTR 102x4.8</t>
  </si>
  <si>
    <t>PTR 51x4.0</t>
  </si>
  <si>
    <t>PTR 76x4.8</t>
  </si>
  <si>
    <t>PTR 51x2.8</t>
  </si>
  <si>
    <t>D-1*1</t>
  </si>
  <si>
    <t>D-1*2</t>
  </si>
  <si>
    <t>D-1*3</t>
  </si>
  <si>
    <t>D-1*4</t>
  </si>
  <si>
    <t>M-1*1</t>
  </si>
  <si>
    <t>M-1*2</t>
  </si>
  <si>
    <t>M-1*3</t>
  </si>
  <si>
    <t>M-1*4</t>
  </si>
  <si>
    <t>CI-1A*1</t>
  </si>
  <si>
    <t>CI-1A*2</t>
  </si>
  <si>
    <t>CI-1A*3</t>
  </si>
  <si>
    <t>CI-1A*4</t>
  </si>
  <si>
    <t>CI-1A*5</t>
  </si>
  <si>
    <t>CI-1A*6</t>
  </si>
  <si>
    <t>CI-1A*7</t>
  </si>
  <si>
    <t>CI-1A*8</t>
  </si>
  <si>
    <t>ARMADURAS R-3</t>
  </si>
  <si>
    <t>CS-6*1</t>
  </si>
  <si>
    <t>CS-6*2</t>
  </si>
  <si>
    <t>CS-6*3</t>
  </si>
  <si>
    <t>CI-6*1</t>
  </si>
  <si>
    <t>CI-6*2</t>
  </si>
  <si>
    <t>CI-6*3</t>
  </si>
  <si>
    <t>CS-6*4</t>
  </si>
  <si>
    <t>CS-6*5</t>
  </si>
  <si>
    <t>MS-1*1</t>
  </si>
  <si>
    <t>MS-1*2</t>
  </si>
  <si>
    <t>MS-1*3</t>
  </si>
  <si>
    <t>MS-1*4</t>
  </si>
  <si>
    <t>MS-1*5</t>
  </si>
  <si>
    <t>MS-1*6</t>
  </si>
  <si>
    <t>MS-1*7</t>
  </si>
  <si>
    <t>CI-1A*9</t>
  </si>
  <si>
    <t>CI-1A*10</t>
  </si>
  <si>
    <t>CI-1A*11</t>
  </si>
  <si>
    <t>CI-1A*12</t>
  </si>
  <si>
    <t>CI-1A*13</t>
  </si>
  <si>
    <t>CI-1A*14</t>
  </si>
  <si>
    <t>CI-1A*15</t>
  </si>
  <si>
    <t>CI-1A*16</t>
  </si>
  <si>
    <t>CI-1A*17</t>
  </si>
  <si>
    <t>CI-1A*18</t>
  </si>
  <si>
    <t>ARMADURAS R-6</t>
  </si>
  <si>
    <t>PTR 102x6.3</t>
  </si>
  <si>
    <t>PTR 102x7.9</t>
  </si>
  <si>
    <t>PTR 51x3.2</t>
  </si>
  <si>
    <t>PTR 152x102X4.8</t>
  </si>
  <si>
    <t>CATALOGO DE CONCEPTOS</t>
  </si>
  <si>
    <t>Nota: todos los conceptos de este catálogo incluyen suministro de los materiales necesarios hasta el lugar de la obra y todo lo necesario para su correcta aplicación, fabricación, colocación y/o funcionamiento. (P.U.O.T. para análisis.)</t>
  </si>
  <si>
    <t>KM:</t>
  </si>
  <si>
    <t xml:space="preserve">REVISION </t>
  </si>
  <si>
    <t>PLAZA DE COBRO "</t>
  </si>
  <si>
    <t>"</t>
  </si>
  <si>
    <t>SAN MARTIN TEXMELUCAN</t>
  </si>
  <si>
    <t xml:space="preserve">MUNICIPIO: </t>
  </si>
  <si>
    <t>AUTOPISTA:</t>
  </si>
  <si>
    <t xml:space="preserve"> MEXICO-PUEBLA</t>
  </si>
  <si>
    <t>ESTADO DE</t>
  </si>
  <si>
    <t xml:space="preserve"> PUEBLA</t>
  </si>
  <si>
    <t xml:space="preserve"> 96+100.00</t>
  </si>
  <si>
    <t>INSTALACIONES ESPECIALES</t>
  </si>
  <si>
    <t>EDIFICIO DE ADMINISTRACIÓN DETECTOR DE HUMOS</t>
  </si>
  <si>
    <t>EA-DH-01</t>
  </si>
  <si>
    <t>ML</t>
  </si>
  <si>
    <t>EA-DH-02</t>
  </si>
  <si>
    <t>EA-DH-03</t>
  </si>
  <si>
    <t>PZA</t>
  </si>
  <si>
    <t>EA-DH-04</t>
  </si>
  <si>
    <t>EA-DH-05</t>
  </si>
  <si>
    <r>
      <t xml:space="preserve">Suministro y colocación de </t>
    </r>
    <r>
      <rPr>
        <b/>
        <sz val="9"/>
        <rFont val="Arial"/>
        <family val="2"/>
      </rPr>
      <t xml:space="preserve">alarma del sistema de detección de humos (audio-visual), </t>
    </r>
    <r>
      <rPr>
        <sz val="9"/>
        <rFont val="Arial"/>
        <family val="2"/>
      </rPr>
      <t>bocina mas luz estroboscópica, modelo SHG24-1575, marca Fire-lite, colocada a 2.00m. S.N.P.T.  Incluye: materiales, herramienta, mano de obra y todo lo necesario para su correcta ejecución.</t>
    </r>
  </si>
  <si>
    <t>EA-DH-06</t>
  </si>
  <si>
    <r>
      <t xml:space="preserve">Suministro y colocación de </t>
    </r>
    <r>
      <rPr>
        <b/>
        <sz val="9"/>
        <rFont val="Arial"/>
        <family val="2"/>
      </rPr>
      <t>estación manual alarma (pull-station), colocada en muro a 1.20m. S.N.P.T.</t>
    </r>
    <r>
      <rPr>
        <sz val="9"/>
        <rFont val="Arial"/>
        <family val="2"/>
      </rPr>
      <t xml:space="preserve"> en forma por demás accesible con guarda de protección, catalogo BC-10LX, marca Fire-lite o equivalente aprobada, incluye: materiales, herramienta, mano de obra y todo lo necesario para su correcta ejecución.</t>
    </r>
  </si>
  <si>
    <t>EA-DH-07</t>
  </si>
  <si>
    <t>EA-DH-08</t>
  </si>
  <si>
    <r>
      <t xml:space="preserve">Suministro y colocación de </t>
    </r>
    <r>
      <rPr>
        <b/>
        <sz val="9"/>
        <color indexed="64"/>
        <rFont val="Arial"/>
        <family val="2"/>
      </rPr>
      <t>registro de conexiones metálico galvanizado con tapa de 12 x 12 x 5.7cm.</t>
    </r>
    <r>
      <rPr>
        <sz val="9"/>
        <color indexed="64"/>
        <rFont val="Arial"/>
        <family val="2"/>
      </rPr>
      <t>, marca metálica o equivalente aprobada, incluye, materiales, mano de obra, equipo, herramienta y todo lo necesario para su correcta ejecución.</t>
    </r>
  </si>
  <si>
    <t>EA-DH-09</t>
  </si>
  <si>
    <r>
      <t xml:space="preserve">Suministro de </t>
    </r>
    <r>
      <rPr>
        <b/>
        <sz val="9"/>
        <rFont val="Arial"/>
        <family val="2"/>
      </rPr>
      <t>paquete de herrajes</t>
    </r>
    <r>
      <rPr>
        <sz val="9"/>
        <rFont val="Arial"/>
        <family val="2"/>
      </rPr>
      <t xml:space="preserve"> (tornillos, taquetes, soportes, espárragos, etc.). Incluye: acarreo, herramientas y mano de obra.</t>
    </r>
  </si>
  <si>
    <t>LOTE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</si>
  <si>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tablero de control del sistema de detección de humos, catálogo MS-9200, marca Fire-lite </t>
    </r>
    <r>
      <rPr>
        <sz val="9"/>
        <color indexed="64"/>
        <rFont val="Arial"/>
        <family val="2"/>
      </rPr>
      <t>o equivalente aprobada, incluye: fijación, conexión, balanceo de cargas, peinado e identificación de circuitos, pruebas, mano obra, equipo y herramienta.</t>
    </r>
  </si>
  <si>
    <t>EQUIPOS DE AIRE ACONDICIONADO EN EDIFICIO DE ADMINISTRACIÓN</t>
  </si>
  <si>
    <t>AA-EA-01</t>
  </si>
  <si>
    <t>AA-EA-02</t>
  </si>
  <si>
    <t>AA-EA-03</t>
  </si>
  <si>
    <r>
      <rPr>
        <b/>
        <sz val="9"/>
        <rFont val="Arial"/>
        <family val="2"/>
      </rPr>
      <t>Chaqueta de PVC de diametro requerido</t>
    </r>
    <r>
      <rPr>
        <sz val="9"/>
        <rFont val="Arial"/>
        <family val="2"/>
      </rPr>
      <t xml:space="preserve"> para alojar tuberia de liquido, y tubería de succión- Incluye:  soportería a base de soporte tipo pera, tornillería, varilla roscada, </t>
    </r>
    <r>
      <rPr>
        <sz val="9"/>
        <rFont val="Arial"/>
        <family val="2"/>
      </rPr>
      <t>taquetes de plástico,  materiales, acarreos, cortes, desperdicios, mano de obra, equipo y herramienta.</t>
    </r>
  </si>
  <si>
    <t>AA-EA-04</t>
  </si>
  <si>
    <r>
      <rPr>
        <b/>
        <sz val="9"/>
        <rFont val="Arial"/>
        <family val="2"/>
      </rPr>
      <t>Tubería de cobre de 3/8'' de diámetro</t>
    </r>
    <r>
      <rPr>
        <sz val="9"/>
        <rFont val="Arial"/>
        <family val="2"/>
      </rPr>
      <t xml:space="preserve"> para conducción de liquido.  Incluye:  Materiales, acarreos, cortes, desperdicios, mano de obra, equipo y herramienta.</t>
    </r>
  </si>
  <si>
    <t>AA-EA-05</t>
  </si>
  <si>
    <r>
      <rPr>
        <b/>
        <sz val="9"/>
        <rFont val="Arial"/>
        <family val="2"/>
      </rPr>
      <t>Tubería de cobre de 1/4'' de diámetro</t>
    </r>
    <r>
      <rPr>
        <sz val="9"/>
        <rFont val="Arial"/>
        <family val="2"/>
      </rPr>
      <t xml:space="preserve"> para linea de succión.  Incluye:  Materiales, aislante, acarreos, cortes, desperdicios, mano de obra, equipo y herramienta.</t>
    </r>
  </si>
  <si>
    <t>AA-EA-06</t>
  </si>
  <si>
    <r>
      <rPr>
        <b/>
        <sz val="9"/>
        <rFont val="Arial"/>
        <family val="2"/>
      </rPr>
      <t>Interruptor de intemperie,</t>
    </r>
    <r>
      <rPr>
        <sz val="9"/>
        <rFont val="Arial"/>
        <family val="2"/>
      </rPr>
      <t xml:space="preserve"> incluye: materiales menores y herramienta.</t>
    </r>
  </si>
  <si>
    <t>AA-EA-07</t>
  </si>
  <si>
    <r>
      <rPr>
        <b/>
        <sz val="9"/>
        <rFont val="Arial"/>
        <family val="2"/>
      </rPr>
      <t>Interruptor de termostato</t>
    </r>
    <r>
      <rPr>
        <sz val="9"/>
        <rFont val="Arial"/>
        <family val="2"/>
      </rPr>
      <t xml:space="preserve"> de cuarto, incluye: materiales menores y herramienta.</t>
    </r>
  </si>
  <si>
    <t>AA-EA-08</t>
  </si>
  <si>
    <r>
      <rPr>
        <b/>
        <sz val="9"/>
        <rFont val="Arial"/>
        <family val="2"/>
      </rPr>
      <t>Codo de cobre de 3/8" de diámetro</t>
    </r>
    <r>
      <rPr>
        <sz val="9"/>
        <rFont val="Arial"/>
        <family val="2"/>
      </rPr>
      <t xml:space="preserve"> para conducción de liquido. Incluye: acarreos, mano de obra, equipo y herramienta.</t>
    </r>
  </si>
  <si>
    <t>AA-EA-09</t>
  </si>
  <si>
    <r>
      <rPr>
        <b/>
        <sz val="9"/>
        <rFont val="Arial"/>
        <family val="2"/>
      </rPr>
      <t>Codo de cobre de 1/4" de diámetro</t>
    </r>
    <r>
      <rPr>
        <sz val="9"/>
        <rFont val="Arial"/>
        <family val="2"/>
      </rPr>
      <t xml:space="preserve"> para linea de succión. Incluye: Materiales, aislante, acarreos, cortes, desperdicios, mano de obra, equipo y herramienta.</t>
    </r>
  </si>
  <si>
    <t>SISTEMA DE VOZ Y DATOS  
EDIFICIO  DE ADMINISTRACIÓN</t>
  </si>
  <si>
    <t>DAT-EA-01</t>
  </si>
  <si>
    <r>
      <rPr>
        <b/>
        <sz val="9"/>
        <rFont val="Arial"/>
        <family val="2"/>
      </rPr>
      <t>Cable UTP 4 pares categoría 6.</t>
    </r>
    <r>
      <rPr>
        <sz val="9"/>
        <rFont val="Arial"/>
        <family val="2"/>
      </rPr>
      <t xml:space="preserve"> incluye materiales, acarreos, puntas, instalación, pruebas, mano de obra, equipo y herramienta</t>
    </r>
  </si>
  <si>
    <t>DAT-EA-02</t>
  </si>
  <si>
    <r>
      <rPr>
        <b/>
        <sz val="9"/>
        <rFont val="Arial"/>
        <family val="2"/>
      </rPr>
      <t>Tubería conduit metálica galvanizada pared gruesa de 19 mm. de diámetro</t>
    </r>
    <r>
      <rPr>
        <sz val="9"/>
        <rFont val="Arial"/>
        <family val="2"/>
      </rPr>
      <t xml:space="preserve"> marca Peasa, Catusa o equivalente colocado ahogado en piso o muro. Incluye:  materiales, acarreos, cortes, desperdicios, mano de obra, equipo y herramienta.</t>
    </r>
  </si>
  <si>
    <t>DAT-EA-03</t>
  </si>
  <si>
    <r>
      <rPr>
        <b/>
        <sz val="9"/>
        <rFont val="Arial"/>
        <family val="2"/>
      </rPr>
      <t>Tubería conduit metálica galvanizada pared gruesa de 19 mm. de diámetro</t>
    </r>
    <r>
      <rPr>
        <sz val="9"/>
        <rFont val="Arial"/>
        <family val="2"/>
      </rPr>
      <t xml:space="preserve"> marca Peasa, Catusa o equivalente colocada entre plafón y losa, incluye:  soporte a cada 1.5 m. a base de </t>
    </r>
    <r>
      <rPr>
        <b/>
        <sz val="9"/>
        <rFont val="Arial"/>
        <family val="2"/>
      </rPr>
      <t>abrazadera omega (SC-262)</t>
    </r>
    <r>
      <rPr>
        <sz val="9"/>
        <rFont val="Arial"/>
        <family val="2"/>
      </rPr>
      <t xml:space="preserve"> fijada con 2 tornillos y taquetes de plástico,  materiales, acarreos, cortes, desperdicios, mano de obra, equipo y herramienta.</t>
    </r>
  </si>
  <si>
    <t>M</t>
  </si>
  <si>
    <t>DAT-EA-04</t>
  </si>
  <si>
    <r>
      <rPr>
        <b/>
        <sz val="9"/>
        <rFont val="Arial"/>
        <family val="2"/>
      </rPr>
      <t>Tubería conduit metálica galvanizada pared gruesa de 19 mm. de diámetro</t>
    </r>
    <r>
      <rPr>
        <sz val="9"/>
        <rFont val="Arial"/>
        <family val="2"/>
      </rPr>
      <t xml:space="preserve"> marca Peasa, Catusa o equivalente colocada entre piso falso y losa. Incluye:  soportería,  materiales, acarreos, cortes, desperdicios, mano de obra, equipo y herramienta.</t>
    </r>
  </si>
  <si>
    <t>DAT-EA-05</t>
  </si>
  <si>
    <r>
      <rPr>
        <b/>
        <sz val="9"/>
        <rFont val="Arial"/>
        <family val="2"/>
      </rPr>
      <t>Tubería conduit metálica galvanizada pared gruesa de 25mm. de diámetro</t>
    </r>
    <r>
      <rPr>
        <sz val="9"/>
        <rFont val="Arial"/>
        <family val="2"/>
      </rPr>
      <t xml:space="preserve"> marca Peasa, Catusa o equivalente ahogada en piso o muro. Incluye: materiales, acarreos, cortes, desperdicios, mano de obra, equipo y herramienta.</t>
    </r>
  </si>
  <si>
    <t>DAT-EA-06</t>
  </si>
  <si>
    <r>
      <rPr>
        <b/>
        <sz val="9"/>
        <rFont val="Arial"/>
        <family val="2"/>
      </rPr>
      <t>Tubería conduit metálica galvanizada pared gruesa de 25mm. de diámetro</t>
    </r>
    <r>
      <rPr>
        <sz val="9"/>
        <rFont val="Arial"/>
        <family val="2"/>
      </rPr>
      <t xml:space="preserve"> marca Peasa, Catusa o equivalente colocada entre plafón y losa, incluye:  soporte a cada 1.5 m. a base de </t>
    </r>
    <r>
      <rPr>
        <b/>
        <sz val="9"/>
        <rFont val="Arial"/>
        <family val="2"/>
      </rPr>
      <t>abrazadera omega (SC-262)</t>
    </r>
    <r>
      <rPr>
        <sz val="9"/>
        <rFont val="Arial"/>
        <family val="2"/>
      </rPr>
      <t xml:space="preserve"> fijada con 2 tornillos y taquetes de plástico,  materiales, acarreos, cortes, desperdicios, mano de obra, equipo y herramienta.</t>
    </r>
  </si>
  <si>
    <t>DAT-EA-07</t>
  </si>
  <si>
    <r>
      <rPr>
        <b/>
        <sz val="9"/>
        <rFont val="Arial"/>
        <family val="2"/>
      </rPr>
      <t>Tubería conduit metálica galvanizada pared gruesa de 51mm. de diámetro</t>
    </r>
    <r>
      <rPr>
        <sz val="9"/>
        <rFont val="Arial"/>
        <family val="2"/>
      </rPr>
      <t xml:space="preserve"> marca Peasa, Catusa o equivalente ahogada en piso o muro. Incluye: materiales, acarreos, cortes, desperdicios, mano de obra, equipo y herramienta.</t>
    </r>
  </si>
  <si>
    <t>DAT-EA-08</t>
  </si>
  <si>
    <r>
      <rPr>
        <b/>
        <sz val="9"/>
        <rFont val="Arial"/>
        <family val="2"/>
      </rPr>
      <t>Tubería conduit metálica galvanizada pared gruesa de 51mm. de diámetro</t>
    </r>
    <r>
      <rPr>
        <sz val="9"/>
        <rFont val="Arial"/>
        <family val="2"/>
      </rPr>
      <t xml:space="preserve"> marca Peasa, Catusa o equivalente colocada entre plafón y losa, incluye:  soporte a cada 1.5 m. a base de </t>
    </r>
    <r>
      <rPr>
        <b/>
        <sz val="9"/>
        <rFont val="Arial"/>
        <family val="2"/>
      </rPr>
      <t>abrazadera omega (SC-262)</t>
    </r>
    <r>
      <rPr>
        <sz val="9"/>
        <rFont val="Arial"/>
        <family val="2"/>
      </rPr>
      <t xml:space="preserve"> fijada con 2 tornillos y taquetes de plástico,  materiales, acarreos, cortes, desperdicios, mano de obra, equipo y herramienta.</t>
    </r>
  </si>
  <si>
    <t>DAT-EA-09</t>
  </si>
  <si>
    <r>
      <rPr>
        <b/>
        <sz val="9"/>
        <rFont val="Arial"/>
        <family val="2"/>
      </rPr>
      <t xml:space="preserve">Placa frontal (faceplate) para dos insertos RJ-45, catalogo 6644-1-106-22, mca. Krone, color marfil, </t>
    </r>
    <r>
      <rPr>
        <sz val="9"/>
        <rFont val="Arial"/>
        <family val="2"/>
      </rPr>
      <t>en caja registro con tapa protectora al ras de piso terminado. Incluye: herramientas, equipo, todo lo necesario para su correcta ejecución y control de calidad.</t>
    </r>
  </si>
  <si>
    <t>DAT-EA-10</t>
  </si>
  <si>
    <r>
      <rPr>
        <b/>
        <sz val="9"/>
        <rFont val="Arial"/>
        <family val="2"/>
      </rPr>
      <t xml:space="preserve">Caja registro con tapa protectora, </t>
    </r>
    <r>
      <rPr>
        <sz val="9"/>
        <rFont val="Arial"/>
        <family val="2"/>
      </rPr>
      <t xml:space="preserve">al ras de piso terminado, </t>
    </r>
    <r>
      <rPr>
        <b/>
        <sz val="9"/>
        <rFont val="Arial"/>
        <family val="2"/>
      </rPr>
      <t xml:space="preserve">Catalogo S3825, mca. Hubbell o equivalente aprobada, </t>
    </r>
    <r>
      <rPr>
        <sz val="9"/>
        <rFont val="Arial"/>
        <family val="2"/>
      </rPr>
      <t>para conexión de tubo de 19mm., incluye: fijación, mano de obra, equipo y herramienta.</t>
    </r>
  </si>
  <si>
    <t>DAT-EA-11</t>
  </si>
  <si>
    <r>
      <rPr>
        <b/>
        <sz val="9"/>
        <rFont val="Arial"/>
        <family val="2"/>
      </rPr>
      <t xml:space="preserve">Caja registro con tapa protectora, </t>
    </r>
    <r>
      <rPr>
        <sz val="9"/>
        <rFont val="Arial"/>
        <family val="2"/>
      </rPr>
      <t xml:space="preserve">al ras de piso terminado, </t>
    </r>
    <r>
      <rPr>
        <b/>
        <sz val="9"/>
        <rFont val="Arial"/>
        <family val="2"/>
      </rPr>
      <t xml:space="preserve">Catalogo S3825, mca. Hubbell o equivalente aprobada, </t>
    </r>
    <r>
      <rPr>
        <sz val="9"/>
        <rFont val="Arial"/>
        <family val="2"/>
      </rPr>
      <t>para conexión de tubo de 25mm., incluye: fijación, mano de obra, equipo y herramienta.</t>
    </r>
  </si>
  <si>
    <t>DAT-EA-12</t>
  </si>
  <si>
    <r>
      <rPr>
        <b/>
        <sz val="9"/>
        <rFont val="Arial"/>
        <family val="2"/>
      </rPr>
      <t xml:space="preserve">Placa frontal (faceplate) para dos insertos RJ-45, catalogo 6644-1-152-02, mca. Krone, color marfil, </t>
    </r>
    <r>
      <rPr>
        <sz val="9"/>
        <rFont val="Arial"/>
        <family val="2"/>
      </rPr>
      <t>en caja registro con tapa protectora al ras de piso terminado. Incluye: herramientas, equipo, todo lo necesario para su correcta ejecución y control de calidad.</t>
    </r>
  </si>
  <si>
    <t>DAT-EA-13</t>
  </si>
  <si>
    <r>
      <rPr>
        <b/>
        <sz val="9"/>
        <color indexed="64"/>
        <rFont val="Arial"/>
        <family val="2"/>
      </rPr>
      <t>Caja registro de 10x10x3.8cm.</t>
    </r>
    <r>
      <rPr>
        <sz val="9"/>
        <color indexed="64"/>
        <rFont val="Arial"/>
        <family val="2"/>
      </rPr>
      <t xml:space="preserve"> </t>
    </r>
    <r>
      <rPr>
        <b/>
        <sz val="9"/>
        <color indexed="64"/>
        <rFont val="Arial"/>
        <family val="2"/>
      </rPr>
      <t>empotrado en muro</t>
    </r>
    <r>
      <rPr>
        <sz val="9"/>
        <color indexed="64"/>
        <rFont val="Arial"/>
        <family val="2"/>
      </rPr>
      <t>. para conexión de tubo de 19mm., incluye: fijación, mano de obra, equipo y herramienta.</t>
    </r>
  </si>
  <si>
    <t>DAT-EA-14</t>
  </si>
  <si>
    <r>
      <rPr>
        <b/>
        <sz val="9"/>
        <rFont val="Arial"/>
        <family val="2"/>
      </rPr>
      <t xml:space="preserve">Placa frontal (faceplate) para dos insertos RJ-45, catalogo 6644-1-112-02, mca. Krone, color marfil, </t>
    </r>
    <r>
      <rPr>
        <sz val="9"/>
        <rFont val="Arial"/>
        <family val="2"/>
      </rPr>
      <t>para colocarse en ducto integrado al mueble modular y  conexión de una computadora (Datos) y una linea telefonica (Voz). Incluye: herramientas, equipo, todo lo necesario para su correcta ejecución y control de calidad.</t>
    </r>
  </si>
  <si>
    <t>DAT-EA-15</t>
  </si>
  <si>
    <r>
      <rPr>
        <b/>
        <sz val="9"/>
        <rFont val="Arial"/>
        <family val="2"/>
      </rPr>
      <t>Juego de contra y monitor para tubería conduit p.g.g. de 19 mm., I</t>
    </r>
    <r>
      <rPr>
        <sz val="9"/>
        <rFont val="Arial"/>
        <family val="2"/>
      </rPr>
      <t>ncluye: suministro de materiales, acarreos, instalación, mano de obra, equipo y herramienta.</t>
    </r>
  </si>
  <si>
    <t>DAT-EA-16</t>
  </si>
  <si>
    <r>
      <rPr>
        <b/>
        <sz val="9"/>
        <rFont val="Arial"/>
        <family val="2"/>
      </rPr>
      <t>Juego de contra y monitor para tubería conduit p.g.g. de 25 mm., I</t>
    </r>
    <r>
      <rPr>
        <sz val="9"/>
        <rFont val="Arial"/>
        <family val="2"/>
      </rPr>
      <t>ncluye: suministro de materiales, acarreos, instalación, mano de obra, equipo y herramienta.</t>
    </r>
  </si>
  <si>
    <t>DAT-EA-17</t>
  </si>
  <si>
    <r>
      <rPr>
        <b/>
        <sz val="9"/>
        <rFont val="Arial"/>
        <family val="2"/>
      </rPr>
      <t>Juego de contra y monitor para tubería conduit p.g.g. de 51 mm., I</t>
    </r>
    <r>
      <rPr>
        <sz val="9"/>
        <rFont val="Arial"/>
        <family val="2"/>
      </rPr>
      <t>ncluye: suministro de materiales, acarreos, instalación, mano de obra, equipo y herramienta.</t>
    </r>
  </si>
  <si>
    <t>SISTEMA DE C.C.T.V.  EDIFICIO  DE ADMINISTRACIÓN</t>
  </si>
  <si>
    <t>CCTV-EA-A01</t>
  </si>
  <si>
    <r>
      <t xml:space="preserve">Suministro y colocación de </t>
    </r>
    <r>
      <rPr>
        <b/>
        <sz val="9"/>
        <rFont val="Arial"/>
        <family val="2"/>
      </rPr>
      <t xml:space="preserve">Escalerilla de aluminio por plafon de 12'' para instalación de C.C.T.V. </t>
    </r>
    <r>
      <rPr>
        <sz val="9"/>
        <rFont val="Arial"/>
        <family val="2"/>
      </rPr>
      <t>Incluye: soportería, materiales, acarreos, cortes, desperdicios, instalación, mano de obra, equipo y herramienta.</t>
    </r>
  </si>
  <si>
    <t>CCTV-EA-A02</t>
  </si>
  <si>
    <r>
      <t xml:space="preserve">Suministro y colocación de </t>
    </r>
    <r>
      <rPr>
        <b/>
        <sz val="9"/>
        <rFont val="Arial"/>
        <family val="2"/>
      </rPr>
      <t xml:space="preserve">Curva horizontal a 90 grados, para bajada de escalerilla para instalacion C.C.T.V. </t>
    </r>
    <r>
      <rPr>
        <sz val="9"/>
        <rFont val="Arial"/>
        <family val="2"/>
      </rPr>
      <t>Incluye: soportería, materiales, acarreos, cortes, desperdicios, instalación, mano de obra, equipo y herramienta.</t>
    </r>
  </si>
  <si>
    <t>CCTV-EA-A03</t>
  </si>
  <si>
    <r>
      <t xml:space="preserve">Suministro y colocación de </t>
    </r>
    <r>
      <rPr>
        <b/>
        <sz val="9"/>
        <rFont val="Arial"/>
        <family val="2"/>
      </rPr>
      <t xml:space="preserve">Curva vertical a 90 grados, para bajada de escalerilla para instalacion C.C.T.V. </t>
    </r>
    <r>
      <rPr>
        <sz val="9"/>
        <rFont val="Arial"/>
        <family val="2"/>
      </rPr>
      <t>Incluye: soportería, materiales, acarreos, cortes, desperdicios, instalación, mano de obra, equipo y herramienta.</t>
    </r>
  </si>
  <si>
    <t>CCTV-EA-A04</t>
  </si>
  <si>
    <r>
      <t xml:space="preserve">Suministro y colocación de </t>
    </r>
    <r>
      <rPr>
        <b/>
        <sz val="9"/>
        <rFont val="Arial"/>
        <family val="2"/>
      </rPr>
      <t xml:space="preserve">desvio horizontal, para escalerilla de instalacion C.C.T.V. </t>
    </r>
    <r>
      <rPr>
        <sz val="9"/>
        <rFont val="Arial"/>
        <family val="2"/>
      </rPr>
      <t>Incluye: soportería, materiales, acarreos, cortes, desperdicios, instalación, mano de obra, equipo y herramienta.</t>
    </r>
  </si>
  <si>
    <t>CCTV-EA-A05</t>
  </si>
  <si>
    <r>
      <rPr>
        <b/>
        <sz val="9"/>
        <rFont val="Arial"/>
        <family val="2"/>
      </rPr>
      <t>Tubería conduit metálica galvanizada pared gruesa de 25mm. de diámetro</t>
    </r>
    <r>
      <rPr>
        <sz val="9"/>
        <rFont val="Arial"/>
        <family val="2"/>
      </rPr>
      <t xml:space="preserve"> marca Peasa, Catusa o equivalente colocada entre losa y piso falso. Incluye:  soportería, tornillería, materiales, acarreos, cortes, desperdicios, mano de obra, equipo y herramienta.</t>
    </r>
  </si>
  <si>
    <t>CCTV-EA-A06</t>
  </si>
  <si>
    <t>CCTV-EA-A07</t>
  </si>
  <si>
    <t>CCTV-EA-A08</t>
  </si>
  <si>
    <r>
      <rPr>
        <b/>
        <sz val="9"/>
        <rFont val="Arial"/>
        <family val="2"/>
      </rPr>
      <t>Caja registro de 12x12x5.5cm.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empotrado en muro</t>
    </r>
    <r>
      <rPr>
        <sz val="9"/>
        <rFont val="Arial"/>
        <family val="2"/>
      </rPr>
      <t>. para conexión de tubo de 25mm., incluye: fijación, mano de obra, equipo y herramienta.</t>
    </r>
  </si>
  <si>
    <t>CONTROL DE ACCESOS EN EDIFICIO DE ADMINISTRACIÓN</t>
  </si>
  <si>
    <t>CTR-EA-01</t>
  </si>
  <si>
    <r>
      <t>Suministro y colocación de</t>
    </r>
    <r>
      <rPr>
        <b/>
        <sz val="9"/>
        <rFont val="Arial"/>
        <family val="2"/>
      </rPr>
      <t xml:space="preserve"> cable con aislamiento 2 x 16 AWG para señal y potencia.</t>
    </r>
    <r>
      <rPr>
        <sz val="9"/>
        <rFont val="Arial"/>
        <family val="2"/>
      </rPr>
      <t xml:space="preserve"> Incluye: materiales, acarreos, puntas, instalación, pruebas, mano de obra, equipo y herramienta</t>
    </r>
  </si>
  <si>
    <t>CTR-EA-02</t>
  </si>
  <si>
    <r>
      <rPr>
        <b/>
        <sz val="9"/>
        <rFont val="Arial"/>
        <family val="2"/>
      </rPr>
      <t>Tubería conduit de 25mm metálica galvanizada pared gruesa marca Peasa, Catusa</t>
    </r>
    <r>
      <rPr>
        <sz val="9"/>
        <rFont val="Arial"/>
        <family val="2"/>
      </rPr>
      <t xml:space="preserve"> o equivalente aprobada, colocada en forma </t>
    </r>
    <r>
      <rPr>
        <b/>
        <sz val="9"/>
        <rFont val="Arial"/>
        <family val="2"/>
      </rPr>
      <t>oculta entre plafón y losa.</t>
    </r>
    <r>
      <rPr>
        <sz val="9"/>
        <rFont val="Arial"/>
        <family val="2"/>
      </rPr>
      <t xml:space="preserve"> Incluye:  soportería, tornillería, taquetes de plástico,  materiales, acarreos, cortes, desperdicios, mano de obra, equipo y herramienta.</t>
    </r>
  </si>
  <si>
    <t>CTR-EA-03</t>
  </si>
  <si>
    <r>
      <rPr>
        <b/>
        <sz val="9"/>
        <rFont val="Arial"/>
        <family val="2"/>
      </rPr>
      <t>Tubería conduit de 25mm metálica galvanizada pared gruesa marca Peasa, Catusa</t>
    </r>
    <r>
      <rPr>
        <sz val="9"/>
        <rFont val="Arial"/>
        <family val="2"/>
      </rPr>
      <t xml:space="preserve"> o equivalente aprobada, colocada en forma </t>
    </r>
    <r>
      <rPr>
        <b/>
        <sz val="9"/>
        <rFont val="Arial"/>
        <family val="2"/>
      </rPr>
      <t xml:space="preserve">oculta en piso o ranura por muro. </t>
    </r>
    <r>
      <rPr>
        <sz val="9"/>
        <rFont val="Arial"/>
        <family val="2"/>
      </rPr>
      <t>Incluye:  soportería tornillería, taquetes de plástico,  materiales, acarreos, cortes, desperdicios, mano de obra, equipo y herramienta.</t>
    </r>
  </si>
  <si>
    <t>CTR-EA-04</t>
  </si>
  <si>
    <r>
      <rPr>
        <b/>
        <sz val="9"/>
        <rFont val="Arial"/>
        <family val="2"/>
      </rPr>
      <t xml:space="preserve">Juego de contra y monitor para tubería conduit p.g.g. de 25 mm., </t>
    </r>
    <r>
      <rPr>
        <sz val="9"/>
        <rFont val="Arial"/>
        <family val="2"/>
      </rPr>
      <t>Incluye: suministro de materiales, acarreos, instalación, mano de obra, equipo y herramienta.</t>
    </r>
  </si>
  <si>
    <t>CTR-EA-05</t>
  </si>
  <si>
    <t>CTR-EA-06</t>
  </si>
  <si>
    <r>
      <rPr>
        <b/>
        <sz val="9"/>
        <rFont val="Arial"/>
        <family val="2"/>
      </rPr>
      <t xml:space="preserve">Contacto magnetico para apertura de puertas de 1/4 de pulgada. </t>
    </r>
    <r>
      <rPr>
        <sz val="9"/>
        <rFont val="Arial"/>
        <family val="2"/>
      </rPr>
      <t>Incluye: herramientas, equipo y todo lo necesario para su correcta colocación y funcionamiento.</t>
    </r>
  </si>
  <si>
    <t>CTR-EA-07</t>
  </si>
  <si>
    <r>
      <rPr>
        <b/>
        <sz val="9"/>
        <rFont val="Arial"/>
        <family val="2"/>
      </rPr>
      <t xml:space="preserve">Caja registro con tapa protectora al ras de piso terminado, catalogo S3825. </t>
    </r>
    <r>
      <rPr>
        <sz val="9"/>
        <rFont val="Arial"/>
        <family val="2"/>
      </rPr>
      <t>Mca. Hubbel o equivalente aprobada, para conexión de tubo de 25mm. Incluye: fijación, mano de obra, equipo, herramienta, y todo lo necesario para su correcta instalación</t>
    </r>
  </si>
  <si>
    <t>CTR-EA-08</t>
  </si>
  <si>
    <r>
      <rPr>
        <b/>
        <sz val="9"/>
        <rFont val="Arial"/>
        <family val="2"/>
      </rPr>
      <t xml:space="preserve">Modulo de acceso por tarjeta lector o clave, para exteriores con tonos audibles resistente al vandalismo y cambios de temperatura. </t>
    </r>
    <r>
      <rPr>
        <sz val="9"/>
        <rFont val="Arial"/>
        <family val="2"/>
      </rPr>
      <t xml:space="preserve"> Incluye fijación, materiales, mano de obra, equipo, herramienta, y todo lo necesario para su correcta instalación.</t>
    </r>
  </si>
  <si>
    <t>CTR-EA-09</t>
  </si>
  <si>
    <r>
      <rPr>
        <b/>
        <sz val="9"/>
        <rFont val="Arial"/>
        <family val="2"/>
      </rPr>
      <t xml:space="preserve">Controlador de accesos con fuente de poder. </t>
    </r>
    <r>
      <rPr>
        <sz val="9"/>
        <rFont val="Arial"/>
        <family val="2"/>
      </rPr>
      <t>Incluye: Fijación, materiales, mano de obra, equipo, herramienta, y todo lo necesario para su correcta instalación.</t>
    </r>
  </si>
  <si>
    <r>
      <rPr>
        <b/>
        <sz val="9"/>
        <rFont val="Arial"/>
        <family val="2"/>
      </rPr>
      <t xml:space="preserve">Registro tipo telefonico de lamina de 30x30x13 h=.40m empotrado en muro, con fondo de madera de 3/4 de pulgada </t>
    </r>
    <r>
      <rPr>
        <sz val="9"/>
        <rFont val="Arial"/>
        <family val="2"/>
      </rPr>
      <t>Incluye: instalación, sujetadores para cable, mano de obra, equipo, herramienta, y todo lo necesario para su correcta instalación</t>
    </r>
  </si>
  <si>
    <t>INSTALACIÓN DE SONIDO EN EDIFICIO DE ADMINISTRACIÓN</t>
  </si>
  <si>
    <t>SON-EA-01</t>
  </si>
  <si>
    <t>SON-EA-02</t>
  </si>
  <si>
    <r>
      <rPr>
        <b/>
        <sz val="9"/>
        <rFont val="Arial"/>
        <family val="2"/>
      </rPr>
      <t>Tubería conduit de 25mm metálica galvanizada pared gruesa marca Peasa, Catusa</t>
    </r>
    <r>
      <rPr>
        <sz val="9"/>
        <rFont val="Arial"/>
        <family val="2"/>
      </rPr>
      <t xml:space="preserve"> o equivalente aprobada, colocada </t>
    </r>
    <r>
      <rPr>
        <b/>
        <sz val="9"/>
        <rFont val="Arial"/>
        <family val="2"/>
      </rPr>
      <t xml:space="preserve">ahogada en piso o muro. </t>
    </r>
    <r>
      <rPr>
        <sz val="9"/>
        <rFont val="Arial"/>
        <family val="2"/>
      </rPr>
      <t>Incluye:  instalación,  materiales, acarreos, cortes, desperdicios, mano de obra, equipo y herramienta.</t>
    </r>
  </si>
  <si>
    <t>SON-EA-03</t>
  </si>
  <si>
    <t>SON-EA-04</t>
  </si>
  <si>
    <t>SON-EA-05</t>
  </si>
  <si>
    <t>SON-EA-06</t>
  </si>
  <si>
    <t>SON-EA-07</t>
  </si>
  <si>
    <t>SON-EA-08</t>
  </si>
  <si>
    <r>
      <rPr>
        <b/>
        <sz val="9"/>
        <rFont val="Arial"/>
        <family val="2"/>
      </rPr>
      <t>Microfono tipo direccional, de baja impedancia, y conector para amplificador de voceo general</t>
    </r>
    <r>
      <rPr>
        <sz val="9"/>
        <rFont val="Arial"/>
        <family val="2"/>
      </rPr>
      <t xml:space="preserve"> (Booster) de 600 Watts. Incluye. Instalación, mano de obra, equipo, herramienta, y todo lo necesario para su correcta instalación.</t>
    </r>
  </si>
  <si>
    <t>SON-EA-09</t>
  </si>
  <si>
    <r>
      <rPr>
        <b/>
        <sz val="9"/>
        <rFont val="Arial"/>
        <family val="2"/>
      </rPr>
      <t xml:space="preserve">Registro tipo telefonico de lamina en cal. 16 de 20x20x13 h=.40m en piso falso, con fondo de madera de 3/4 de pulgada </t>
    </r>
    <r>
      <rPr>
        <sz val="9"/>
        <rFont val="Arial"/>
        <family val="2"/>
      </rPr>
      <t>Incluye: instalación, sujetadores para cable, mano de obra, equipo, herramienta, y todo lo necesario para su correcta instalación</t>
    </r>
  </si>
  <si>
    <r>
      <rPr>
        <b/>
        <sz val="9"/>
        <rFont val="Arial"/>
        <family val="2"/>
      </rPr>
      <t xml:space="preserve">Conector tipo canon para instalarse en registro a ras de piso.  </t>
    </r>
    <r>
      <rPr>
        <sz val="9"/>
        <rFont val="Arial"/>
        <family val="2"/>
      </rPr>
      <t xml:space="preserve"> Incluye: instalación, mano de obra, equipo, herramienta, y todo lo necesario para su correcta instalación</t>
    </r>
  </si>
  <si>
    <t>SISTEMA DE VOZ Y DATOS EN EDIFICIO DE REPOSO</t>
  </si>
  <si>
    <t>DAT-ER-01</t>
  </si>
  <si>
    <t>DAT-ER-02</t>
  </si>
  <si>
    <t>DAT-ER-03</t>
  </si>
  <si>
    <r>
      <rPr>
        <b/>
        <sz val="9"/>
        <rFont val="Arial"/>
        <family val="2"/>
      </rPr>
      <t>Tubería conduit metálica galvanizada pared gruesa de 25 mm. de diámetro</t>
    </r>
    <r>
      <rPr>
        <sz val="9"/>
        <rFont val="Arial"/>
        <family val="2"/>
      </rPr>
      <t xml:space="preserve"> marca Peasa, Catusa o equivalente colocado ahogado en piso o muro. Incluye:  materiales, acarreos, cortes, desperdicios, mano de obra, equipo y herramienta.</t>
    </r>
  </si>
  <si>
    <t>DAT-ER-04</t>
  </si>
  <si>
    <r>
      <rPr>
        <b/>
        <sz val="9"/>
        <color indexed="64"/>
        <rFont val="Arial"/>
        <family val="2"/>
      </rPr>
      <t>Caja registro de 12x12x5.5cm.</t>
    </r>
    <r>
      <rPr>
        <sz val="9"/>
        <color indexed="64"/>
        <rFont val="Arial"/>
        <family val="2"/>
      </rPr>
      <t xml:space="preserve"> </t>
    </r>
    <r>
      <rPr>
        <b/>
        <sz val="9"/>
        <color indexed="64"/>
        <rFont val="Arial"/>
        <family val="2"/>
      </rPr>
      <t>empotrado en muro</t>
    </r>
    <r>
      <rPr>
        <sz val="9"/>
        <color indexed="64"/>
        <rFont val="Arial"/>
        <family val="2"/>
      </rPr>
      <t>. para conexión de tubo de 19mm., incluye: fijación, mano de obra, equipo y herramienta.</t>
    </r>
  </si>
  <si>
    <t>DAT-ER-05</t>
  </si>
  <si>
    <t>DAT-ER-06</t>
  </si>
  <si>
    <r>
      <rPr>
        <b/>
        <sz val="9"/>
        <rFont val="Arial"/>
        <family val="2"/>
      </rPr>
      <t xml:space="preserve">Registro tipo telefonico de lamina de 20x20x13 h=.40m empotrado en muro, con fondo de madera de 3/4 de pulgada </t>
    </r>
    <r>
      <rPr>
        <sz val="9"/>
        <rFont val="Arial"/>
        <family val="2"/>
      </rPr>
      <t>Incluye: instalación, sujetadores para cable, mano de obra, equipo, herramienta, y todo lo necesario para su correcta instalación</t>
    </r>
  </si>
  <si>
    <t>DAT-ER-07</t>
  </si>
  <si>
    <t>DAT-ER-08</t>
  </si>
  <si>
    <t>DAT-ER-09</t>
  </si>
  <si>
    <t>CANALIZACION DE EQUIPOS DE PEAJE EN ZONA DE COBRO Y 
CARRILES DE TELEPEAJE</t>
  </si>
  <si>
    <t>SISTEMA DE VOZ Y DATOS 
EN ZONA DE COBRO</t>
  </si>
  <si>
    <r>
      <t xml:space="preserve">Suministro y colocación de </t>
    </r>
    <r>
      <rPr>
        <b/>
        <sz val="9"/>
        <rFont val="Arial"/>
        <family val="2"/>
      </rPr>
      <t xml:space="preserve">Escalerilla de aluminio libre de cobre de 15.24 cm. (6") con soportería a muro de galeria. </t>
    </r>
    <r>
      <rPr>
        <sz val="9"/>
        <rFont val="Arial"/>
        <family val="2"/>
      </rPr>
      <t>Incluye: soportería, materiales, acarreos, cortes, desperdicios, instalación, mano de obra, equipo y herramienta.</t>
    </r>
  </si>
  <si>
    <t xml:space="preserve">INSTALACION CORREO NEUMATICO </t>
  </si>
  <si>
    <t>INS-SN-01</t>
  </si>
  <si>
    <t>Unidad Central de Control Electrónica</t>
  </si>
  <si>
    <t>Unidad controlada por microprocesadores, cuenta con un display LCD de 80x160 pixeles que indica el estatus del sistema, teclado alfa-numérico de membrana para programación del funcionamiento del sistema, tiempos de tránsito y datos de operación (transacciones por cada usuario de los puntos de venta por fecha, hora, número de envío y monto). La unidad de control se encarga de la operación de todo el sistema, apagado y encendido de la turbina automático, con acceso de claves multi- opción y switch de ON-OFF para cortar la corriente del sistema.</t>
  </si>
  <si>
    <t>INS-SN-02</t>
  </si>
  <si>
    <t xml:space="preserve">Red de conducción Neumática </t>
  </si>
  <si>
    <t>KIT</t>
  </si>
  <si>
    <t>Ductos y curvas de conducción neumática en PVC fabricados bajo norma DIN auto-extinguible, de 105.4  mm de diámetro interior y 110 mm de diámetro exterior, incluyendo sus curvas con posición angular a 90° y coples de conexión.</t>
  </si>
  <si>
    <t>Incluye: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</si>
  <si>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Kit para by pass.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</si>
  <si>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Red de conducción eléctrica canalizada en tubería conduit bajo norma NOM 001 2005 de instalaciones eléctricas.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</si>
  <si>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Cableado completo.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</si>
  <si>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 xml:space="preserve">Soporteria de sujeción galvanizada a base de unicanal y/o ángulo. 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</si>
  <si>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</rPr>
      <t>Impermeabilización de uniones (en instalaciones a la intemperie</t>
    </r>
  </si>
  <si>
    <t>INS-SN-03</t>
  </si>
  <si>
    <t>Estaciones de recepción y envío de cápsulas</t>
  </si>
  <si>
    <t>Son seleccionadas de acuerdo a las necesidades del usuario y a sus procesos, espacios, diseño arquitectónico y análisis ergonómico.</t>
  </si>
  <si>
    <r>
      <t>1.- Estación Deslizable  SLIDE en 110mm</t>
    </r>
    <r>
      <rPr>
        <sz val="9"/>
        <color theme="1"/>
        <rFont val="Calibri"/>
        <family val="2"/>
      </rPr>
      <t xml:space="preserve"> </t>
    </r>
    <r>
      <rPr>
        <b/>
        <sz val="9"/>
        <color theme="1"/>
        <rFont val="Calibri"/>
        <family val="2"/>
      </rPr>
      <t>manufacturada en PVC, con cubierta de acrílico transparente para visualización de arribo de cápsulas</t>
    </r>
  </si>
  <si>
    <r>
      <t>Incluye:</t>
    </r>
    <r>
      <rPr>
        <sz val="9"/>
        <color theme="1"/>
        <rFont val="Calibri"/>
        <family val="2"/>
      </rPr>
      <t xml:space="preserve"> Botonera con display LCD que indica acciones y peticiones, con teclado alfa-numérico,  botón para avanzar y retroceder, botones de confirmación y cancelación para estación principal. LED indicador de estado de operación del sistema,  permite: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</si>
  <si>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Calibri"/>
        <family val="2"/>
      </rPr>
      <t xml:space="preserve">Códigos de acceso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</si>
  <si>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Calibri"/>
        <family val="2"/>
      </rPr>
      <t>Almacenar datos de envío.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</si>
  <si>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Calibri"/>
        <family val="2"/>
      </rPr>
      <t>Registrar datos de envío.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</si>
  <si>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Calibri"/>
        <family val="2"/>
      </rPr>
      <t>Registrar la cantidad de efectivo a enviar.</t>
    </r>
  </si>
  <si>
    <t xml:space="preserve">2.- Estación EWS </t>
  </si>
  <si>
    <t xml:space="preserve">Construida en Noryl, Lámina de Acero y sellos de Teflón con panel digital de membrana y display, señales luminosas del estado del sistema con opción a ser programada para liberar la cápsula.  </t>
  </si>
  <si>
    <t>INS-SN-04</t>
  </si>
  <si>
    <t xml:space="preserve">Sistema de impulso neumática </t>
  </si>
  <si>
    <t xml:space="preserve">Incluye: </t>
  </si>
  <si>
    <r>
      <t xml:space="preserve">Una turbina serie SD mod. SD-6 a </t>
    </r>
    <r>
      <rPr>
        <sz val="9"/>
        <color theme="1"/>
        <rFont val="Calibri"/>
        <family val="2"/>
      </rPr>
      <t xml:space="preserve">220 VCA,  </t>
    </r>
    <r>
      <rPr>
        <b/>
        <sz val="9"/>
        <color theme="1"/>
        <rFont val="Calibri"/>
        <family val="2"/>
      </rPr>
      <t xml:space="preserve"> 9.0/ 7.2 Amp., 2,300 w., 300 mbar,  Rpm 2,870, 3.08 HP, 4.6 m3/min</t>
    </r>
    <r>
      <rPr>
        <sz val="9"/>
        <color theme="1"/>
        <rFont val="Calibri"/>
        <family val="2"/>
      </rPr>
      <t xml:space="preserve">.,  </t>
    </r>
    <r>
      <rPr>
        <b/>
        <sz val="9"/>
        <color theme="1"/>
        <rFont val="Calibri"/>
        <family val="2"/>
      </rPr>
      <t>73 db</t>
    </r>
    <r>
      <rPr>
        <sz val="9"/>
        <color theme="1"/>
        <rFont val="Calibri"/>
        <family val="2"/>
      </rPr>
      <t xml:space="preserve"> (considerado a un metro de distancia) con válvula direccional integrada y PCB control turbina.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</si>
  <si>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PCB control turbina para cambio automático de  succión a presión.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</si>
  <si>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Kit de separación de motor hasta de 9 mts.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</si>
  <si>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Cableado de control y alimentación.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</si>
  <si>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Calibri"/>
        <family val="2"/>
      </rPr>
      <t>Soporteria de sujeción.</t>
    </r>
  </si>
  <si>
    <t>INS-SN-05</t>
  </si>
  <si>
    <t>Cápsula de Policarbonato Alemana  110</t>
  </si>
  <si>
    <t xml:space="preserve">Cápsula de Policarbonato Alemana marca , Con tapa giratoria de presión por un lado y capacidad de carga de 80 mm de diámetro por 245 mm de longitud y con capacidad de transportar hasta 1 Kg </t>
  </si>
  <si>
    <t>EQUIPOS DETECTOR DE HUMOS EDIFICIO POLICIA FEDERAL</t>
  </si>
  <si>
    <t>DH-PFP-01</t>
  </si>
  <si>
    <t>Suministro e instalacion de Tablero de control del sistema de deteccion de humos, catalogo MS-9200, Marca FIRE LITE o similar. Incluye materiales menores y herramienta.</t>
  </si>
  <si>
    <t>DH-PFP-02</t>
  </si>
  <si>
    <t>Suministro e instalacion de Detector Automatico de Humo fotoelectrico del sistema de deteccion de incendios con sensor termico, catalogo SD-355, con base B350LP, Marca FIRE LITE o similar. Incluye materiales menores y herramienta.</t>
  </si>
  <si>
    <t>DH-PFP-03</t>
  </si>
  <si>
    <t>Suministro e instalacion de Detector Automatico de Humo ionizacion del sistema de deteccion de incendios , colocado sobre el plafon falso, catalogo CP-355, con base B710LP, Marca FIRELITE o similar. Incluye materiales menores y herramienta.</t>
  </si>
  <si>
    <t>DH-PFP-04</t>
  </si>
  <si>
    <t>Suministro e instalacion de  Alarma del  sistema de deteccion de humos(Audio -visual)   bocina mas luz estroboscopica, modelo SHG24-1575 colocado A 2.20 metros S.N.P.T. marca FIRE LITE o similar. Incluye materiales menores y herramienta.</t>
  </si>
  <si>
    <t>DH-PFP-05</t>
  </si>
  <si>
    <t>Suministro e instalacion de  Estacion Manual (PULL-STATION) colocada en muro a 1.20 metros S.N.P.T.  En forma accesible , con guarda de proteccion, catalogo  BG-12LSP marca FIRELITE o equivalente aprobada,  Incluye materiales menores y herramienta.</t>
  </si>
  <si>
    <t>DH-PFP-06</t>
  </si>
  <si>
    <t>Suministro y  colocacion de Tuberia Conduit de 21mm metalica galvanizada pared gruesa marca Peasa, Catusa o similar colocada en forma oculta entre plafon y losa o en ranura por muro. Incluye acarreos, control de calidad   y  herramienta</t>
  </si>
  <si>
    <t>DH-PFP-07</t>
  </si>
  <si>
    <t>Suministro y colocación de caja cuadrada galvanizada de 21mm, incluye: fijación, mano de obra, equipo y herramienta.</t>
  </si>
  <si>
    <t>DH-PFP-08</t>
  </si>
  <si>
    <t>Suministro y colocación de codo 90 grados galvanizados de 21mm. de diametro, incluye: instalación, equipo y herramienta.</t>
  </si>
  <si>
    <t>DH-PFP-09</t>
  </si>
  <si>
    <t>Suministro y colocaciòn de juego contratuercas troqueladas y monitor fundido de ø21 mm., incluye: suministro, mano de obra, equipo y herramienta.</t>
  </si>
  <si>
    <t>EQUIPOS DE AIRE ACONDICIONADO EDIFICIO POLICIA FEDERAL</t>
  </si>
  <si>
    <t>AA-PFP-01</t>
  </si>
  <si>
    <t>Suministro e instalacion de Minisplit UE-1, en salon de usos multiples y oficina de administracion. Con unidad evaporadora de de 24000 BTU,  FRIO/CALOR 220v.-2F-60hz mca. YORK mod  YKK24FSADR tipo CASSETTE o similar 2,800 WATTS . Y unidad CONDENSADORA de 24000 BTU, FRIO/CALOR 220v.-2f-60hz mca. YORK mod  YHJD24S41S2 tipo CASSETTE 2,800 WATTS o similar. Incluye base  de concreto y  fijacion metalica, tornilleria,  materiales menores y herramienta.</t>
  </si>
  <si>
    <t>AA-PFP-02</t>
  </si>
  <si>
    <t>Suministro e instalacion de unidad Minisplit HI-WALL de de 12000 BTU, FRIO/CALOR 220v.-2F-60hz mca. YORK mod. YSHC12FS o similar, en recinto oficial (oficina cetral) y oficina del comandantre. Incluye base  de concreto y  fijacion metalica, tornilleria,  materiales menores y herramienta.</t>
  </si>
  <si>
    <t>AA-PFP-03</t>
  </si>
  <si>
    <t>Suministro e instalacion de unidad Minisplit HI-WALL de 12000 BTU, FRIO/CALOR 220v.-2F-60hz mca. YORK mod. YSHA12FS o similar en dormitorio del comandante, dormitorio del oficial, sala de juntas, oficina de presupuesto de la comisaria, vestibulo/ recepcion y recinto oficial guardia ( central de radio). Incluye base  de concreto y  fijacion metalica, tornilleria,  materiales menores y herramienta.</t>
  </si>
  <si>
    <t>AA-PFP-04</t>
  </si>
  <si>
    <t>Suministro y colocacion de tuberia de 3/8" de diametro para alojar alimentacion Incluye acarreos, herramientas y control de calidad</t>
  </si>
  <si>
    <t>AA-PFP-05</t>
  </si>
  <si>
    <t>Suministro y colocacion de tuberia de 3/4" de diametro para alojar alimentacion Incluye acarreos, herramientas y control de calidad</t>
  </si>
  <si>
    <t>AA-PFP-06</t>
  </si>
  <si>
    <t>Suministro y colocacion de tuberia de 1/4" de diametro para alojar alimentacion Incluye acarreos, herramientas y control de calidad</t>
  </si>
  <si>
    <t>AA-PFP-07</t>
  </si>
  <si>
    <t>Suministro y colocacion de tuberia de 1" pvc pesado para desalojo de condensados. Incluye acarreos, herramientas y control de calidad</t>
  </si>
  <si>
    <t>AA-PFP-08</t>
  </si>
  <si>
    <t>Suministro y colocación de codo 90 grados PVC pesados de 51 mm. de diametro, incluye: instalación, equipo y herramienta.</t>
  </si>
  <si>
    <t>INSTALACION PARA GAS L.P. 
EDIFICIO DE POLICIA</t>
  </si>
  <si>
    <t>GAS-PFP-01</t>
  </si>
  <si>
    <r>
      <t>Suministro e instalación de</t>
    </r>
    <r>
      <rPr>
        <b/>
        <sz val="9"/>
        <rFont val="Arial"/>
        <family val="2"/>
      </rPr>
      <t xml:space="preserve"> tubo de cobre rígido tipo "L" de 19mm. </t>
    </r>
    <r>
      <rPr>
        <sz val="9"/>
        <rFont val="Arial"/>
        <family val="2"/>
      </rPr>
      <t>Llenado para gas L.P. Incluye:  instalación, pruebas, mano de obra, equipo y herramienta.</t>
    </r>
  </si>
  <si>
    <t>GAS-PFP-02</t>
  </si>
  <si>
    <r>
      <t>Suministro e instalación de</t>
    </r>
    <r>
      <rPr>
        <b/>
        <sz val="9"/>
        <rFont val="Arial"/>
        <family val="2"/>
      </rPr>
      <t xml:space="preserve"> tubo de cobre rígido Ga tipo "L" de 13mm.</t>
    </r>
    <r>
      <rPr>
        <sz val="9"/>
        <rFont val="Arial"/>
        <family val="2"/>
      </rPr>
      <t xml:space="preserve">  Para gas L.P. Alta presion  regulada (AP= 1.5KG/CM2). Incluye:  instalación, pruebas, mano de obra, equipo y herramienta.</t>
    </r>
  </si>
  <si>
    <t>GAS-PFP-03</t>
  </si>
  <si>
    <r>
      <t>Suministro e instalación de</t>
    </r>
    <r>
      <rPr>
        <b/>
        <sz val="9"/>
        <rFont val="Arial"/>
        <family val="2"/>
      </rPr>
      <t xml:space="preserve"> tubo de cobre rígido Ga tipo "L" de 13mm.</t>
    </r>
    <r>
      <rPr>
        <sz val="9"/>
        <rFont val="Arial"/>
        <family val="2"/>
      </rPr>
      <t xml:space="preserve">  Para gas L.P. Alta presion (AP= 1.5KG/CM2). Incluye:  instalación, pruebas, mano de obra, equipo y herramienta.</t>
    </r>
  </si>
  <si>
    <t>GAS-PFP-04</t>
  </si>
  <si>
    <r>
      <t>Suministro e instalación de</t>
    </r>
    <r>
      <rPr>
        <b/>
        <sz val="9"/>
        <rFont val="Arial"/>
        <family val="2"/>
      </rPr>
      <t xml:space="preserve"> tubo de cobre rígido G tipo "L" de 13mm.</t>
    </r>
    <r>
      <rPr>
        <sz val="9"/>
        <rFont val="Arial"/>
        <family val="2"/>
      </rPr>
      <t xml:space="preserve">  Para gas L.P. Baja presion (BP=27.94 GR/CM2). Incluye:  instalación, pruebas, mano de obra, equipo y herramienta.</t>
    </r>
  </si>
  <si>
    <t>GAS-PFP-05</t>
  </si>
  <si>
    <r>
      <t xml:space="preserve">Suministro e instalación de  </t>
    </r>
    <r>
      <rPr>
        <b/>
        <sz val="9"/>
        <rFont val="Arial"/>
        <family val="2"/>
      </rPr>
      <t>riso de cobre flexible tipo "L"  de 10 mm. y 1.5 m de longitud.</t>
    </r>
    <r>
      <rPr>
        <sz val="9"/>
        <rFont val="Arial"/>
        <family val="2"/>
      </rPr>
      <t xml:space="preserve"> Incluye:  instalación, pruebas, mano de obra, equipo y herramienta.</t>
    </r>
  </si>
  <si>
    <t>GAS-PFP-06</t>
  </si>
  <si>
    <r>
      <t xml:space="preserve">Suministro e instalación de  </t>
    </r>
    <r>
      <rPr>
        <b/>
        <sz val="9"/>
        <rFont val="Arial"/>
        <family val="2"/>
      </rPr>
      <t xml:space="preserve">regulador primera etapa </t>
    </r>
    <r>
      <rPr>
        <sz val="9"/>
        <rFont val="Arial"/>
        <family val="2"/>
      </rPr>
      <t xml:space="preserve">P.S.=1.5 kg./cm2. mca. CMS o similar tipo lobo baja presión capacidad 7.0 m3/hr. conexión 13x25mm. Incluye: suministro de materiales, acarreos, instalación, pruebas, mano de obra, equipo y herramienta.
</t>
    </r>
  </si>
  <si>
    <t>GAS-PFP-07</t>
  </si>
  <si>
    <r>
      <t xml:space="preserve">Suministro e instalación de  </t>
    </r>
    <r>
      <rPr>
        <b/>
        <sz val="9"/>
        <rFont val="Arial"/>
        <family val="2"/>
      </rPr>
      <t xml:space="preserve">regulador segunda etapa </t>
    </r>
    <r>
      <rPr>
        <sz val="9"/>
        <rFont val="Arial"/>
        <family val="2"/>
      </rPr>
      <t xml:space="preserve">P.S.=27.94 gr./cm2. mca. CMS o similar tipo lobo baja presión. Incluye: suministro de materiales, acarreos, instalación, pruebas, mano de obra, equipo y herramienta.
</t>
    </r>
  </si>
  <si>
    <t>GAS-PFP-08</t>
  </si>
  <si>
    <r>
      <rPr>
        <b/>
        <sz val="9"/>
        <rFont val="Arial"/>
        <family val="2"/>
      </rPr>
      <t>Codo de cobre o bronce reforzado soldable</t>
    </r>
    <r>
      <rPr>
        <sz val="9"/>
        <rFont val="Arial"/>
        <family val="2"/>
      </rPr>
      <t xml:space="preserve"> mca: Nacobre o equivalente de </t>
    </r>
    <r>
      <rPr>
        <b/>
        <sz val="9"/>
        <rFont val="Arial"/>
        <family val="2"/>
      </rPr>
      <t>90°x13</t>
    </r>
    <r>
      <rPr>
        <sz val="9"/>
        <rFont val="Arial"/>
        <family val="2"/>
      </rPr>
      <t xml:space="preserve"> mm. de diámetro , incluye: instalación, pruebas, mano de obra, equipo y herramienta.</t>
    </r>
  </si>
  <si>
    <t>GAS-PFP-09</t>
  </si>
  <si>
    <r>
      <rPr>
        <b/>
        <sz val="9"/>
        <rFont val="Arial"/>
        <family val="2"/>
      </rPr>
      <t>Codo de cobre o bronce reforzado soldable</t>
    </r>
    <r>
      <rPr>
        <sz val="9"/>
        <rFont val="Arial"/>
        <family val="2"/>
      </rPr>
      <t xml:space="preserve"> mca: Nacobre o equivalente de </t>
    </r>
    <r>
      <rPr>
        <b/>
        <sz val="9"/>
        <rFont val="Arial"/>
        <family val="2"/>
      </rPr>
      <t>90°x19</t>
    </r>
    <r>
      <rPr>
        <sz val="9"/>
        <rFont val="Arial"/>
        <family val="2"/>
      </rPr>
      <t xml:space="preserve"> mm. de diámetro , incluye: instalación, pruebas, mano de obra, equipo y herramienta.</t>
    </r>
  </si>
  <si>
    <t>GAS-PFP-10</t>
  </si>
  <si>
    <r>
      <rPr>
        <b/>
        <sz val="9"/>
        <rFont val="Arial"/>
        <family val="2"/>
      </rPr>
      <t>Tee de cobre o bronce reforzado soldable</t>
    </r>
    <r>
      <rPr>
        <sz val="9"/>
        <rFont val="Arial"/>
        <family val="2"/>
      </rPr>
      <t xml:space="preserve"> pareja de </t>
    </r>
    <r>
      <rPr>
        <b/>
        <sz val="9"/>
        <rFont val="Arial"/>
        <family val="2"/>
      </rPr>
      <t>13 mm.</t>
    </r>
    <r>
      <rPr>
        <sz val="9"/>
        <rFont val="Arial"/>
        <family val="2"/>
      </rPr>
      <t xml:space="preserve"> mca: Nacobre o equivalente  de diámetro , incluye: instalación, pruebas, mano de obra, equipo y herramienta.</t>
    </r>
  </si>
  <si>
    <t>GAS-PFP-11</t>
  </si>
  <si>
    <r>
      <t xml:space="preserve">Suministro e instalación de </t>
    </r>
    <r>
      <rPr>
        <b/>
        <sz val="9"/>
        <rFont val="Arial"/>
        <family val="2"/>
      </rPr>
      <t>tanque estacionario con capacidad de 300 Lts.</t>
    </r>
    <r>
      <rPr>
        <sz val="9"/>
        <rFont val="Arial"/>
        <family val="2"/>
      </rPr>
      <t xml:space="preserve"> Incluye: suministro, instalación, pruebas, mano de obra, equipo y herramienta.</t>
    </r>
  </si>
  <si>
    <t>GAS-PFP-12</t>
  </si>
  <si>
    <r>
      <t xml:space="preserve">Suministro e instalación de  </t>
    </r>
    <r>
      <rPr>
        <b/>
        <sz val="9"/>
        <rFont val="Arial"/>
        <family val="2"/>
      </rPr>
      <t>válvula para gas L.P. mca. Cms. o equivalente baja presion (bp=27.94gr/cm2).</t>
    </r>
    <r>
      <rPr>
        <sz val="9"/>
        <rFont val="Arial"/>
        <family val="2"/>
      </rPr>
      <t xml:space="preserve"> Incluye: suministro de materiales, acarreos, instalación, pruebas, mano de obra, equipo y herramienta.
</t>
    </r>
  </si>
  <si>
    <t>GAS-PFP-13</t>
  </si>
  <si>
    <r>
      <t xml:space="preserve">Suministro e instalación de </t>
    </r>
    <r>
      <rPr>
        <b/>
        <sz val="9"/>
        <rFont val="Arial"/>
        <family val="2"/>
      </rPr>
      <t>toma de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llenado de cobre rígido tipo  "L" de 19.1mm. </t>
    </r>
    <r>
      <rPr>
        <sz val="9"/>
        <rFont val="Arial"/>
        <family val="2"/>
      </rPr>
      <t xml:space="preserve">con doble "Check", a un altura de  2.50m sobre nivel  de banqueta, para instalación de tanque de gas estacionario. Incluye: suministro de materiales, acarreos, instalación, pruebas, mano de obra, equipo y herramienta.
</t>
    </r>
  </si>
  <si>
    <t>GAS-PFP-14</t>
  </si>
  <si>
    <r>
      <t>Suministro e instalación de</t>
    </r>
    <r>
      <rPr>
        <b/>
        <sz val="9"/>
        <rFont val="Arial"/>
        <family val="2"/>
      </rPr>
      <t xml:space="preserve"> calentador Calorex de depósito mod. G-60 con capacidad de 200 lts</t>
    </r>
    <r>
      <rPr>
        <sz val="9"/>
        <rFont val="Arial"/>
        <family val="2"/>
      </rPr>
      <t>. Incluye acarreos, herramientas y materiales menores.</t>
    </r>
  </si>
  <si>
    <r>
      <rPr>
        <b/>
        <sz val="9"/>
        <rFont val="Arial"/>
        <family val="2"/>
      </rPr>
      <t>Minisplit con unidad evaporadora UE-01 mca. York modelo YSHC12FSAADG 220V-2F-60hz. y unidad condensadora UC-01 mca. York modelo YSHC12FSAADG  de 220v-2F-60hz</t>
    </r>
    <r>
      <rPr>
        <sz val="9"/>
        <rFont val="Arial"/>
        <family val="2"/>
      </rPr>
      <t>. Incluye: base  de concreto y  fijación metálica, tornillería,  materiales menores y herramienta.</t>
    </r>
  </si>
  <si>
    <r>
      <rPr>
        <b/>
        <sz val="9"/>
        <rFont val="Arial"/>
        <family val="2"/>
      </rPr>
      <t>Minisplit con unidad evaporadora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UE-02 mca. York modelo YKK24FSADR 220V-2F-60hz. y unidad condensadora UC-02 mca. York modelo YHJD24S41S2 de 220V-2F-60hz.</t>
    </r>
    <r>
      <rPr>
        <sz val="9"/>
        <rFont val="Arial"/>
        <family val="2"/>
      </rPr>
      <t xml:space="preserve"> Incluye: base  de concreto y  fijación metálica, tornillería,  materiales menores y herramienta.</t>
    </r>
  </si>
  <si>
    <r>
      <rPr>
        <b/>
        <sz val="9"/>
        <rFont val="Arial"/>
        <family val="2"/>
      </rPr>
      <t>Minisplit con unidad evaporadora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UE-03 mca. York modelo YSHC18FSAADG 220V-2F-60hz. y unidad condensadora UC-02 mca. York modelo YSHC18FSAADG  de 220V-2F-60hz.</t>
    </r>
    <r>
      <rPr>
        <sz val="9"/>
        <rFont val="Arial"/>
        <family val="2"/>
      </rPr>
      <t xml:space="preserve"> Incluye: base  de concreto y  fijación metálica, tornillería,  materiales menores y herramienta.</t>
    </r>
  </si>
  <si>
    <t>AA-EA-10</t>
  </si>
  <si>
    <r>
      <rPr>
        <b/>
        <sz val="9"/>
        <rFont val="Arial"/>
        <family val="2"/>
      </rPr>
      <t>Tubería de cobre de 3/4'' de diámetro</t>
    </r>
    <r>
      <rPr>
        <sz val="9"/>
        <rFont val="Arial"/>
        <family val="2"/>
      </rPr>
      <t xml:space="preserve"> para linea de succión.  Incluye:  Materiales, aislante, acarreos, cortes, desperdicios, mano de obra, equipo y herramienta.</t>
    </r>
  </si>
  <si>
    <r>
      <rPr>
        <b/>
        <sz val="9"/>
        <rFont val="Arial"/>
        <family val="2"/>
      </rPr>
      <t>Tubería de cobre de 1/2'' de diámetro</t>
    </r>
    <r>
      <rPr>
        <sz val="9"/>
        <rFont val="Arial"/>
        <family val="2"/>
      </rPr>
      <t xml:space="preserve"> para linea de succión.  Incluye:  Materiales, aislante, acarreos, cortes, desperdicios, mano de obra, equipo y herramienta.</t>
    </r>
  </si>
  <si>
    <r>
      <rPr>
        <b/>
        <sz val="9"/>
        <rFont val="Arial"/>
        <family val="2"/>
      </rPr>
      <t>Codo de cobre de 3/4" de diámetro</t>
    </r>
    <r>
      <rPr>
        <sz val="9"/>
        <rFont val="Arial"/>
        <family val="2"/>
      </rPr>
      <t xml:space="preserve"> para conducción de liquido. Incluye: acarreos, mano de obra, equipo y herramienta.</t>
    </r>
  </si>
  <si>
    <r>
      <rPr>
        <b/>
        <sz val="9"/>
        <rFont val="Arial"/>
        <family val="2"/>
      </rPr>
      <t>Codo de cobre de 1/2" de diámetro</t>
    </r>
    <r>
      <rPr>
        <sz val="9"/>
        <rFont val="Arial"/>
        <family val="2"/>
      </rPr>
      <t xml:space="preserve"> para linea de succión. Incluye: Materiales, aislante, acarreos, cortes, desperdicios, mano de obra, equipo y herramienta.</t>
    </r>
  </si>
  <si>
    <r>
      <t xml:space="preserve">Suministro y colocación de </t>
    </r>
    <r>
      <rPr>
        <b/>
        <sz val="9"/>
        <rFont val="Arial"/>
        <family val="2"/>
      </rPr>
      <t>tubería conduit metálica galvanizada de 21mm. pared gruesa marca Peasa,</t>
    </r>
    <r>
      <rPr>
        <sz val="9"/>
        <rFont val="Arial"/>
        <family val="2"/>
      </rPr>
      <t xml:space="preserve"> Catusa o equivalente aprobada, colocada oculta entre plafón y losa o en ranura por muro, incluye: acarreos, materiales menores, mano de obra, equipo y herramienta.
</t>
    </r>
  </si>
  <si>
    <r>
      <t xml:space="preserve">Suministro y colocación de </t>
    </r>
    <r>
      <rPr>
        <b/>
        <sz val="9"/>
        <rFont val="Arial"/>
        <family val="2"/>
      </rPr>
      <t xml:space="preserve">detector automático de humo  ionizacion del sistema de detección de incendios, colocado bajo el piso falso, </t>
    </r>
    <r>
      <rPr>
        <sz val="9"/>
        <rFont val="Arial"/>
        <family val="2"/>
      </rPr>
      <t>catalogo CP-355, con base B710LP incluye: materiales, mano de obra, equipo, herramienta y todo lo necesario para su correcta ejecución.</t>
    </r>
  </si>
  <si>
    <r>
      <t xml:space="preserve">Suministro y colocación de </t>
    </r>
    <r>
      <rPr>
        <b/>
        <sz val="9"/>
        <rFont val="Arial"/>
        <family val="2"/>
      </rPr>
      <t xml:space="preserve">detector automático de humo fotoelectrico </t>
    </r>
    <r>
      <rPr>
        <sz val="9"/>
        <rFont val="Arial"/>
        <family val="2"/>
      </rPr>
      <t>del sistema de detencion de incendios con sensor termico, mod. SD-355, con base B350LP, marca fire-lite. Incluye: materiales, mano de obra, equipo, herramienta y todo lo necesario para su correcta ejecución.</t>
    </r>
  </si>
  <si>
    <r>
      <t>Suministro y colocación de</t>
    </r>
    <r>
      <rPr>
        <b/>
        <sz val="9"/>
        <color indexed="64"/>
        <rFont val="Arial"/>
        <family val="2"/>
      </rPr>
      <t xml:space="preserve"> codo 90 grados galvanizados de 21mm. de diámetro</t>
    </r>
    <r>
      <rPr>
        <sz val="9"/>
        <color indexed="64"/>
        <rFont val="Arial"/>
        <family val="2"/>
      </rPr>
      <t>, incluye: suministro, acarreos, instalación, mano de obra, equipo y herramienta.</t>
    </r>
  </si>
  <si>
    <r>
      <rPr>
        <b/>
        <sz val="9"/>
        <rFont val="Arial"/>
        <family val="2"/>
      </rPr>
      <t>Caja registro con tapa protectora.</t>
    </r>
    <r>
      <rPr>
        <sz val="9"/>
        <rFont val="Arial"/>
        <family val="2"/>
      </rPr>
      <t xml:space="preserve"> Al ras del piso terminado, catalogo S3825. Marca  Hubbell o equivalente. Incluye: fijación, mano de obra, equipo y herramienta.</t>
    </r>
  </si>
  <si>
    <t>AA-EA-11</t>
  </si>
  <si>
    <t>AA-EA-12</t>
  </si>
  <si>
    <t>AA-EA-13</t>
  </si>
  <si>
    <t>AA-EA-14</t>
  </si>
  <si>
    <r>
      <rPr>
        <b/>
        <sz val="9"/>
        <rFont val="Arial"/>
        <family val="2"/>
      </rPr>
      <t>Tubería conduit de 19mm metálica galvanizada pared gruesa marca Peasa, Catusa</t>
    </r>
    <r>
      <rPr>
        <sz val="9"/>
        <rFont val="Arial"/>
        <family val="2"/>
      </rPr>
      <t xml:space="preserve"> o equivalente aprobada, colocada en forma </t>
    </r>
    <r>
      <rPr>
        <b/>
        <sz val="9"/>
        <rFont val="Arial"/>
        <family val="2"/>
      </rPr>
      <t>oculta entre plafón y losa.</t>
    </r>
    <r>
      <rPr>
        <sz val="9"/>
        <rFont val="Arial"/>
        <family val="2"/>
      </rPr>
      <t xml:space="preserve"> Incluye:  soportería, tornillería, taquetes de plástico,  materiales, acarreos, cortes, desperdicios, mano de obra, equipo y herramienta.</t>
    </r>
  </si>
  <si>
    <r>
      <rPr>
        <b/>
        <sz val="9"/>
        <rFont val="Arial"/>
        <family val="2"/>
      </rPr>
      <t xml:space="preserve">Amplificador general de 600 Watts. (voceo por zonas). </t>
    </r>
    <r>
      <rPr>
        <sz val="9"/>
        <rFont val="Arial"/>
        <family val="2"/>
      </rPr>
      <t>Incluye: Instalación, tornillería, materiales, acarreos, mano de obra, equipo, herramienta, y todo lo necesario para su correcta instalación.</t>
    </r>
  </si>
  <si>
    <r>
      <rPr>
        <b/>
        <sz val="9"/>
        <rFont val="Arial"/>
        <family val="2"/>
      </rPr>
      <t xml:space="preserve">Reforzador (Booster) de 600 Watts. (voveo por zonas). </t>
    </r>
    <r>
      <rPr>
        <sz val="9"/>
        <rFont val="Arial"/>
        <family val="2"/>
      </rPr>
      <t>Incluye. Instalación, tornillería, materiales, acarreos, mano de obra, equipo, herramienta, y todo lo necesario para su correcta instalación.</t>
    </r>
  </si>
  <si>
    <r>
      <rPr>
        <b/>
        <sz val="9"/>
        <rFont val="Arial"/>
        <family val="2"/>
      </rPr>
      <t xml:space="preserve">Cable UTP-3 3 pares. </t>
    </r>
    <r>
      <rPr>
        <sz val="9"/>
        <rFont val="Arial"/>
        <family val="2"/>
      </rPr>
      <t xml:space="preserve"> Incluye materiales, acarreos, puntas, instalación, pruebas, mano de obra, equipo y herramienta</t>
    </r>
  </si>
  <si>
    <r>
      <t xml:space="preserve">Suministro y colocación de </t>
    </r>
    <r>
      <rPr>
        <b/>
        <sz val="9"/>
        <color indexed="64"/>
        <rFont val="Arial"/>
        <family val="2"/>
      </rPr>
      <t>tubo de PVC pesado de 1"</t>
    </r>
    <r>
      <rPr>
        <sz val="9"/>
        <color indexed="64"/>
        <rFont val="Arial"/>
        <family val="2"/>
      </rPr>
      <t xml:space="preserve">. </t>
    </r>
    <r>
      <rPr>
        <b/>
        <sz val="9"/>
        <color indexed="64"/>
        <rFont val="Arial"/>
        <family val="2"/>
      </rPr>
      <t>de diámetro para instalación de video,</t>
    </r>
    <r>
      <rPr>
        <sz val="9"/>
        <color indexed="64"/>
        <rFont val="Arial"/>
        <family val="2"/>
      </rPr>
      <t xml:space="preserve">   Incluye: materiales, acarreos, cortes, desperdicios, instalación, mano de obra, pruebas, equipo y herramienta.</t>
    </r>
  </si>
  <si>
    <r>
      <rPr>
        <b/>
        <sz val="9"/>
        <color indexed="64"/>
        <rFont val="Arial"/>
        <family val="2"/>
      </rPr>
      <t xml:space="preserve">Codo 90 grados para tubo de PVC pesado de 1'' de diámetro. </t>
    </r>
    <r>
      <rPr>
        <sz val="9"/>
        <color indexed="64"/>
        <rFont val="Arial"/>
        <family val="2"/>
      </rPr>
      <t>Incluye: materiales, acarreos, cortes, desperdicios, instalación, mano de obra, pruebas, equipo y herramienta.</t>
    </r>
  </si>
  <si>
    <r>
      <t xml:space="preserve">Suministro e instalación de </t>
    </r>
    <r>
      <rPr>
        <b/>
        <sz val="9"/>
        <color indexed="64"/>
        <rFont val="Arial"/>
        <family val="2"/>
      </rPr>
      <t>cámara de video</t>
    </r>
    <r>
      <rPr>
        <sz val="9"/>
        <color indexed="64"/>
        <rFont val="Arial"/>
        <family val="2"/>
      </rPr>
      <t>, Tipo CCTV.  Incluye: mano de obra, equipo y herramienta.</t>
    </r>
  </si>
  <si>
    <r>
      <t xml:space="preserve">Suministro e instalación de </t>
    </r>
    <r>
      <rPr>
        <b/>
        <sz val="9"/>
        <color indexed="64"/>
        <rFont val="Arial"/>
        <family val="2"/>
      </rPr>
      <t>gabinete de interperie para camara.</t>
    </r>
    <r>
      <rPr>
        <sz val="9"/>
        <color indexed="64"/>
        <rFont val="Arial"/>
        <family val="2"/>
      </rPr>
      <t xml:space="preserve">  Incluye: mano de obra, equipo y herramienta.</t>
    </r>
  </si>
  <si>
    <r>
      <t xml:space="preserve">Suministro e instalación de </t>
    </r>
    <r>
      <rPr>
        <b/>
        <sz val="9"/>
        <color indexed="64"/>
        <rFont val="Arial"/>
        <family val="2"/>
      </rPr>
      <t>soporte de gabinete para camara.</t>
    </r>
    <r>
      <rPr>
        <sz val="9"/>
        <color indexed="64"/>
        <rFont val="Arial"/>
        <family val="2"/>
      </rPr>
      <t xml:space="preserve">  Incluye: mano de obra, equipo y herramienta.</t>
    </r>
  </si>
  <si>
    <t xml:space="preserve">EQUIPO DE VIDEO EN ZONA DE COBRO </t>
  </si>
  <si>
    <r>
      <t>Suministro e instalación de</t>
    </r>
    <r>
      <rPr>
        <b/>
        <sz val="9"/>
        <color theme="1"/>
        <rFont val="Arial"/>
        <family val="2"/>
      </rPr>
      <t xml:space="preserve"> sensores de altura (barrera optica)</t>
    </r>
    <r>
      <rPr>
        <b/>
        <sz val="9"/>
        <color indexed="64"/>
        <rFont val="Arial"/>
        <family val="2"/>
      </rPr>
      <t>.</t>
    </r>
    <r>
      <rPr>
        <sz val="9"/>
        <color indexed="64"/>
        <rFont val="Arial"/>
        <family val="2"/>
      </rPr>
      <t xml:space="preserve">  Incluye: mano de obra, equipo y herramienta.</t>
    </r>
  </si>
  <si>
    <r>
      <t>Suministro e instalación de</t>
    </r>
    <r>
      <rPr>
        <b/>
        <sz val="9"/>
        <color theme="1"/>
        <rFont val="Arial"/>
        <family val="2"/>
      </rPr>
      <t xml:space="preserve"> display (semaforo con indicador de tarifa)</t>
    </r>
    <r>
      <rPr>
        <sz val="9"/>
        <color theme="1"/>
        <rFont val="Arial"/>
        <family val="2"/>
      </rPr>
      <t>.</t>
    </r>
    <r>
      <rPr>
        <sz val="9"/>
        <color indexed="64"/>
        <rFont val="Arial"/>
        <family val="2"/>
      </rPr>
      <t xml:space="preserve"> Incluye: mano de obra, equipo y herramienta.</t>
    </r>
  </si>
  <si>
    <r>
      <t>Suministro e instalación de</t>
    </r>
    <r>
      <rPr>
        <b/>
        <sz val="9"/>
        <color theme="1"/>
        <rFont val="Arial"/>
        <family val="2"/>
      </rPr>
      <t xml:space="preserve"> gabinete tecnico.</t>
    </r>
    <r>
      <rPr>
        <sz val="9"/>
        <color indexed="64"/>
        <rFont val="Arial"/>
        <family val="2"/>
      </rPr>
      <t xml:space="preserve"> Incluye: mano de obra, equipo y herramienta.</t>
    </r>
  </si>
  <si>
    <r>
      <t>Suministro e instalación de</t>
    </r>
    <r>
      <rPr>
        <b/>
        <sz val="9"/>
        <color theme="1"/>
        <rFont val="Arial"/>
        <family val="2"/>
      </rPr>
      <t xml:space="preserve"> barrera automatica (para cobro IAVE).</t>
    </r>
    <r>
      <rPr>
        <sz val="9"/>
        <color indexed="64"/>
        <rFont val="Arial"/>
        <family val="2"/>
      </rPr>
      <t xml:space="preserve"> Incluye: mano de obra, equipo y herramienta.</t>
    </r>
  </si>
  <si>
    <r>
      <t>Suministro e instalación de</t>
    </r>
    <r>
      <rPr>
        <b/>
        <sz val="9"/>
        <color theme="1"/>
        <rFont val="Arial"/>
        <family val="2"/>
      </rPr>
      <t xml:space="preserve"> barrera manual (para paso vehicular). </t>
    </r>
    <r>
      <rPr>
        <sz val="9"/>
        <color indexed="64"/>
        <rFont val="Arial"/>
        <family val="2"/>
      </rPr>
      <t>Incluye: mano de obra, equipo y herramienta.</t>
    </r>
  </si>
  <si>
    <r>
      <t>Suministro e instalación de</t>
    </r>
    <r>
      <rPr>
        <b/>
        <sz val="9"/>
        <color theme="1"/>
        <rFont val="Arial"/>
        <family val="2"/>
      </rPr>
      <t xml:space="preserve"> lectora de tarjetas, para cobro IAVE.</t>
    </r>
    <r>
      <rPr>
        <sz val="9"/>
        <color indexed="64"/>
        <rFont val="Arial"/>
        <family val="2"/>
      </rPr>
      <t xml:space="preserve"> Incluye: mano de obra, equipo y herramienta.</t>
    </r>
  </si>
  <si>
    <r>
      <rPr>
        <b/>
        <sz val="9"/>
        <color indexed="64"/>
        <rFont val="Arial"/>
        <family val="2"/>
      </rPr>
      <t xml:space="preserve">Caja registro de </t>
    </r>
    <r>
      <rPr>
        <b/>
        <sz val="9"/>
        <color rgb="FFFF0000"/>
        <rFont val="Arial"/>
        <family val="2"/>
      </rPr>
      <t>12x12x5.5cm</t>
    </r>
    <r>
      <rPr>
        <b/>
        <sz val="9"/>
        <color indexed="64"/>
        <rFont val="Arial"/>
        <family val="2"/>
      </rPr>
      <t>.</t>
    </r>
    <r>
      <rPr>
        <sz val="9"/>
        <color indexed="64"/>
        <rFont val="Arial"/>
        <family val="2"/>
      </rPr>
      <t xml:space="preserve"> </t>
    </r>
    <r>
      <rPr>
        <b/>
        <sz val="9"/>
        <color indexed="64"/>
        <rFont val="Arial"/>
        <family val="2"/>
      </rPr>
      <t>empotrado en muro</t>
    </r>
    <r>
      <rPr>
        <sz val="9"/>
        <color indexed="64"/>
        <rFont val="Arial"/>
        <family val="2"/>
      </rPr>
      <t>. para conexión de tubo de 19mm., incluye: fijación, mano de obra, equipo y herramienta.</t>
    </r>
  </si>
  <si>
    <r>
      <t>Suministro y colocación de</t>
    </r>
    <r>
      <rPr>
        <b/>
        <sz val="9"/>
        <rFont val="Arial"/>
        <family val="2"/>
      </rPr>
      <t xml:space="preserve"> tubo de pvc tipo pesado para fuerza por piso o jardín de</t>
    </r>
    <r>
      <rPr>
        <b/>
        <sz val="9"/>
        <color rgb="FFFF0000"/>
        <rFont val="Arial"/>
        <family val="2"/>
      </rPr>
      <t xml:space="preserve"> 19 mm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de diámetro, incluye: materiales, acarreos, cortes, desperdicios, instalación, mano de obra, equipo y herramienta.</t>
    </r>
  </si>
  <si>
    <r>
      <t>Suministro y colocación de</t>
    </r>
    <r>
      <rPr>
        <b/>
        <sz val="9"/>
        <rFont val="Arial"/>
        <family val="2"/>
      </rPr>
      <t xml:space="preserve"> tubo de pvc tipo pesado para fuerza por piso o jardín de </t>
    </r>
    <r>
      <rPr>
        <b/>
        <sz val="9"/>
        <color rgb="FFFF0000"/>
        <rFont val="Arial"/>
        <family val="2"/>
      </rPr>
      <t>51 mm.</t>
    </r>
    <r>
      <rPr>
        <sz val="9"/>
        <rFont val="Arial"/>
        <family val="2"/>
      </rPr>
      <t xml:space="preserve"> de diámetro, incluye: materiales, acarreos, cortes, desperdicios, instalación, mano de obra, equipo y herramienta.</t>
    </r>
  </si>
  <si>
    <r>
      <rPr>
        <b/>
        <sz val="9"/>
        <rFont val="Arial"/>
        <family val="2"/>
      </rPr>
      <t xml:space="preserve">Tubería de PVC pesada para canalizacion de peaje 1 T 1/2" (12.70mm.) </t>
    </r>
    <r>
      <rPr>
        <sz val="9"/>
        <rFont val="Arial"/>
        <family val="2"/>
      </rPr>
      <t>de diámetro, ahogado en piso. Incluye:  materiales, acarreos, cortes, desperdicios, mano de obra, equipo y herramienta.</t>
    </r>
  </si>
  <si>
    <t>CAN-ZC-01</t>
  </si>
  <si>
    <r>
      <rPr>
        <b/>
        <sz val="9"/>
        <rFont val="Arial"/>
        <family val="2"/>
      </rPr>
      <t xml:space="preserve">Tubería de PVC pesada para canalizacion de peaje 1 T 3/4" (19.05mm.) </t>
    </r>
    <r>
      <rPr>
        <sz val="9"/>
        <rFont val="Arial"/>
        <family val="2"/>
      </rPr>
      <t>de diámetro, ahogado en piso. Incluye:  materiales, acarreos, cortes, desperdicios, mano de obra, equipo y herramienta.</t>
    </r>
  </si>
  <si>
    <r>
      <rPr>
        <b/>
        <sz val="9"/>
        <rFont val="Arial"/>
        <family val="2"/>
      </rPr>
      <t xml:space="preserve">Tubería de PVC pesada para canalizacion de peaje 1 T 1" (25.4mm.) </t>
    </r>
    <r>
      <rPr>
        <sz val="9"/>
        <rFont val="Arial"/>
        <family val="2"/>
      </rPr>
      <t>de diámetro, ahogado en piso. Incluye:  materiales, acarreos, cortes, desperdicios, mano de obra, equipo y herramienta.</t>
    </r>
  </si>
  <si>
    <r>
      <rPr>
        <b/>
        <sz val="9"/>
        <rFont val="Arial"/>
        <family val="2"/>
      </rPr>
      <t xml:space="preserve">Tubería de PVC pesada para canalizacion de peaje 2 T 2" (50.8mm.) </t>
    </r>
    <r>
      <rPr>
        <sz val="9"/>
        <rFont val="Arial"/>
        <family val="2"/>
      </rPr>
      <t>de diámetro, ahogado en piso. Incluye:  materiales, acarreos, cortes, desperdicios, mano de obra, equipo y herramienta.</t>
    </r>
  </si>
  <si>
    <r>
      <rPr>
        <b/>
        <sz val="9"/>
        <rFont val="Arial"/>
        <family val="2"/>
      </rPr>
      <t xml:space="preserve">Tubería de PVC pesada para canalizacion de peaje 2T 1" (25.4mm.) </t>
    </r>
    <r>
      <rPr>
        <sz val="9"/>
        <rFont val="Arial"/>
        <family val="2"/>
      </rPr>
      <t>de diámetro, ahogado en piso. Incluye:  materiales, acarreos, cortes, desperdicios, mano de obra, equipo y herramienta.</t>
    </r>
  </si>
  <si>
    <t>CAN-ZC-02</t>
  </si>
  <si>
    <t>CAN-ZC-03</t>
  </si>
  <si>
    <t>CAN-ZC-04</t>
  </si>
  <si>
    <t>CAN-ZC-05</t>
  </si>
  <si>
    <t>CAN-ZC-06</t>
  </si>
  <si>
    <t>CAN-ZC-07</t>
  </si>
  <si>
    <t>CAN-ZC-08</t>
  </si>
  <si>
    <r>
      <rPr>
        <b/>
        <sz val="9"/>
        <rFont val="Arial"/>
        <family val="2"/>
      </rPr>
      <t>Codo de  45º de PVC 1/2" de diámetro</t>
    </r>
    <r>
      <rPr>
        <sz val="9"/>
        <rFont val="Arial"/>
        <family val="2"/>
      </rPr>
      <t xml:space="preserve"> para conducción de liquido. Incluye: acarreos, mano de obra, equipo y herramienta.</t>
    </r>
  </si>
  <si>
    <r>
      <rPr>
        <b/>
        <sz val="9"/>
        <rFont val="Arial"/>
        <family val="2"/>
      </rPr>
      <t>Codo de  30º de PVC 1/2" de diámetro</t>
    </r>
    <r>
      <rPr>
        <sz val="9"/>
        <rFont val="Arial"/>
        <family val="2"/>
      </rPr>
      <t xml:space="preserve"> para conducción de liquido. Incluye: acarreos, mano de obra, equipo y herramienta.</t>
    </r>
  </si>
  <si>
    <r>
      <rPr>
        <b/>
        <sz val="9"/>
        <rFont val="Arial"/>
        <family val="2"/>
      </rPr>
      <t>Codo de  90º de PVC 1/2" de diámetro</t>
    </r>
    <r>
      <rPr>
        <sz val="9"/>
        <rFont val="Arial"/>
        <family val="2"/>
      </rPr>
      <t xml:space="preserve"> para conducción de liquido. Incluye: acarreos, mano de obra, equipo y herramienta.</t>
    </r>
  </si>
  <si>
    <r>
      <rPr>
        <b/>
        <sz val="9"/>
        <rFont val="Arial"/>
        <family val="2"/>
      </rPr>
      <t>Codo de 45º de PVC de 3/4" de diámetro</t>
    </r>
    <r>
      <rPr>
        <sz val="9"/>
        <rFont val="Arial"/>
        <family val="2"/>
      </rPr>
      <t xml:space="preserve"> para conducción de liquido. Incluye: acarreos, mano de obra, equipo y herramienta.</t>
    </r>
  </si>
  <si>
    <r>
      <rPr>
        <b/>
        <sz val="9"/>
        <rFont val="Arial"/>
        <family val="2"/>
      </rPr>
      <t>Codo de 90º de PVC de 3/4" de diámetro</t>
    </r>
    <r>
      <rPr>
        <sz val="9"/>
        <rFont val="Arial"/>
        <family val="2"/>
      </rPr>
      <t xml:space="preserve"> para conducción de liquido. Incluye: acarreos, mano de obra, equipo y herramienta.</t>
    </r>
  </si>
  <si>
    <r>
      <rPr>
        <b/>
        <sz val="9"/>
        <rFont val="Arial"/>
        <family val="2"/>
      </rPr>
      <t>Codo de 45º de PVC de 1" de diámetro</t>
    </r>
    <r>
      <rPr>
        <sz val="9"/>
        <rFont val="Arial"/>
        <family val="2"/>
      </rPr>
      <t xml:space="preserve"> para linea de succión. Incluye: Materiales, aislante, acarreos, cortes, desperdicios, mano de obra, equipo y herramienta.</t>
    </r>
  </si>
  <si>
    <r>
      <rPr>
        <b/>
        <sz val="9"/>
        <rFont val="Arial"/>
        <family val="2"/>
      </rPr>
      <t>Codo de 90º PVC de 1" de diámetro</t>
    </r>
    <r>
      <rPr>
        <sz val="9"/>
        <rFont val="Arial"/>
        <family val="2"/>
      </rPr>
      <t xml:space="preserve"> para linea de succión. Incluye: Materiales, aislante, acarreos, cortes, desperdicios, mano de obra, equipo y herramienta.</t>
    </r>
  </si>
  <si>
    <r>
      <rPr>
        <b/>
        <sz val="9"/>
        <rFont val="Arial"/>
        <family val="2"/>
      </rPr>
      <t>Codo de 90º PVC de 2" de diámetro</t>
    </r>
    <r>
      <rPr>
        <sz val="9"/>
        <rFont val="Arial"/>
        <family val="2"/>
      </rPr>
      <t xml:space="preserve"> para linea de succión. Incluye: Materiales, aislante, acarreos, cortes, desperdicios, mano de obra, equipo y herramienta.</t>
    </r>
  </si>
  <si>
    <t>CAN-ZC-09</t>
  </si>
  <si>
    <t>CAN-ZC-10</t>
  </si>
  <si>
    <t>CAN-ZC-11</t>
  </si>
  <si>
    <t>CAN-ZC-12</t>
  </si>
  <si>
    <t>CAN-ZC-13</t>
  </si>
  <si>
    <t>1   (14*NOV*2014)</t>
  </si>
  <si>
    <t>SVD-ZC-01</t>
  </si>
  <si>
    <t>SVD-ZC-02</t>
  </si>
  <si>
    <t>SVD-ZC-03</t>
  </si>
  <si>
    <t>SVD-ZC-04</t>
  </si>
  <si>
    <t>SVD-ZC-05</t>
  </si>
  <si>
    <t>SVD-ZC-06</t>
  </si>
  <si>
    <t>EVI-ZC-01</t>
  </si>
  <si>
    <t>EVI-ZC-02</t>
  </si>
  <si>
    <t>EVI-ZC-03</t>
  </si>
  <si>
    <t>EVI-ZC-04</t>
  </si>
  <si>
    <t>EVI-ZC-05</t>
  </si>
  <si>
    <t>EVI-ZC-06</t>
  </si>
  <si>
    <t>EVI-ZC-07</t>
  </si>
  <si>
    <t>EVI-ZC-08</t>
  </si>
  <si>
    <t>EVI-ZC-09</t>
  </si>
  <si>
    <t>EVI-ZC-10</t>
  </si>
  <si>
    <t>EVI-ZC-11</t>
  </si>
  <si>
    <t>EQUIP-PEA-01</t>
  </si>
  <si>
    <t>Barrera autómatica de entrada en carriles de peaje</t>
  </si>
  <si>
    <t>EQUIP-PEA-02</t>
  </si>
  <si>
    <t>Barrera autómatica de salida en carriles de peaje</t>
  </si>
  <si>
    <t>EQUIP-PEA-03</t>
  </si>
  <si>
    <t>Semáforo de paso con alarma óptica y acústica de infractores, incluido poste metálico de acero inoxidable</t>
  </si>
  <si>
    <t>EQUIP-PEA-04</t>
  </si>
  <si>
    <t>Detector de lazo magnético en barrera de salida</t>
  </si>
  <si>
    <t>Equipo</t>
  </si>
  <si>
    <t>EQUIP-PEA-05</t>
  </si>
  <si>
    <t>Lazo magnético / Loop / Bucle de barrera de salida</t>
  </si>
  <si>
    <t>EQUIP-PEA-06</t>
  </si>
  <si>
    <t xml:space="preserve">Elementos de detección y clasificación vehicular pos-clasificación
</t>
  </si>
  <si>
    <t>EQUIP-PEA-07</t>
  </si>
  <si>
    <t xml:space="preserve">Elementos de detección y clasificación vehicular pre-clasificación
</t>
  </si>
  <si>
    <t>EQUIP-PEA-08</t>
  </si>
  <si>
    <t>Elementos de detección y clasificación vehicular pos-clasificación</t>
  </si>
  <si>
    <t>EQUIP-PEA-09</t>
  </si>
  <si>
    <t>Cortinas fotoeléctricas preclasificación</t>
  </si>
  <si>
    <t>EQUIP-PEA-10</t>
  </si>
  <si>
    <t>EQUIP-PEA-11</t>
  </si>
  <si>
    <t>Cámara fija comprobación de clasificación del vehículo a la salida, incluido poste de acero inoxidable</t>
  </si>
  <si>
    <t>EQUIP-PEA-12</t>
  </si>
  <si>
    <t xml:space="preserve"> Sistema (SW y/o HW): Insertador de textos para cámaras de carril y de domo (interior de cabina)Sistema (SW y/o HW): Insertador de textos para cámaras de carril y de domo (interior de cabina)
</t>
  </si>
  <si>
    <t>EQUIP-PEA-13</t>
  </si>
  <si>
    <t xml:space="preserve">Indicador de tarifa de telepeaje y saldo para pagos con tarjeta prepago, incluido poste de acero inoxidable </t>
  </si>
  <si>
    <t>EQUIP-PEA-14</t>
  </si>
  <si>
    <t>Indicador de tarifas en cabina a nivel de vista de usuario (automóvil y camión)</t>
  </si>
  <si>
    <t>EQUIP-PEA-15</t>
  </si>
  <si>
    <t xml:space="preserve"> Señal de marquesina: señal indicadora de modo de pago, señal de estado de carril y señal de telepeaje. Incluye la estructura para la colocación de las señales de marquesina.</t>
  </si>
  <si>
    <t>EQUIP-PEA-16</t>
  </si>
  <si>
    <t>Antena de telepeaje multiprotocolo, incluido procesador de antena. Leerá los siguientes protocolos: IAG (Mark IV), 18000-6B y 18000-6C</t>
  </si>
  <si>
    <t>EQUIP-PEA-17</t>
  </si>
  <si>
    <t xml:space="preserve">Puente/Bandera (arco) para instalación de antena de Telepeaje
Controlador de carril, incluido chasis, PC industrial, back plane, tarjetas de puertos, tarjetas de E/S, tarjeta procesadora de antena, tarjeta procesadora de vídeo, FA, bornero para cableado y protecciones eléctricas, gabinete de periféricos, etc.
</t>
  </si>
  <si>
    <t>EQUIP-PEA-18</t>
  </si>
  <si>
    <t>UPS de carril mínimo de 1KVA</t>
  </si>
  <si>
    <t>EQUIP-PEA-19</t>
  </si>
  <si>
    <t>Display táctil cobrador con pantalla acústica "para cajero", con tecnología Intelli Touch</t>
  </si>
  <si>
    <t>EQUIP-PEA-20</t>
  </si>
  <si>
    <t>Impresora térmica de recibos de cobrador en cada cabina</t>
  </si>
  <si>
    <t>EQUIP-PEA-21</t>
  </si>
  <si>
    <t>Pedal de emergencia o botón anti-pánico</t>
  </si>
  <si>
    <t>EQUIP-PEA-22</t>
  </si>
  <si>
    <t xml:space="preserve"> Teléfono IP, incluso fuente de alimentación si así se requiriera</t>
  </si>
  <si>
    <t>EQUIP-PEA-23</t>
  </si>
  <si>
    <t xml:space="preserve"> Cámara minidomo de control de cobrador instalada en interior de cabina</t>
  </si>
  <si>
    <t>EQUIP-PEA-24</t>
  </si>
  <si>
    <t>Lector de matrículas ANPR</t>
  </si>
  <si>
    <t>EQUIPAMIENTO CARRILES EQUIPOS DE PEAJE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</si>
</sst>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6" x14ac:knownFonts="1">
    <font>
      <sz val="10"/>
      <color indexed="64"/>
      <name val="Arial"/>
    </font>
    <font>
      <sz val="10"/>
      <color indexed="6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2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4"/>
      <color indexed="64"/>
      <name val="Arial"/>
      <family val="2"/>
    </font>
    <font>
      <sz val="9"/>
      <color indexed="64"/>
      <name val="Arial"/>
      <family val="2"/>
    </font>
    <font>
      <b/>
      <sz val="8"/>
      <color indexed="64"/>
      <name val="Arial"/>
      <family val="2"/>
    </font>
    <font>
      <sz val="9"/>
      <color indexed="64"/>
      <name val="Arial Narrow"/>
      <family val="2"/>
    </font>
    <font>
      <sz val="10"/>
      <color indexed="6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indexed="64"/>
      <name val="Calibri"/>
      <family val="2"/>
      <scheme val="minor"/>
    </font>
    <font>
      <sz val="14"/>
      <color indexed="64"/>
      <name val="Calibri"/>
      <family val="2"/>
      <scheme val="minor"/>
    </font>
    <font>
      <b/>
      <sz val="6.5"/>
      <color indexed="23"/>
      <name val="Calibri"/>
      <family val="2"/>
      <scheme val="minor"/>
    </font>
    <font>
      <b/>
      <sz val="11"/>
      <name val="Bookman Old Style"/>
      <family val="1"/>
    </font>
    <font>
      <sz val="14"/>
      <name val="Arial"/>
      <family val="2"/>
    </font>
    <font>
      <b/>
      <sz val="12"/>
      <name val="Arial"/>
      <family val="2"/>
    </font>
    <font>
      <sz val="8"/>
      <name val="Bookman Old Style"/>
      <family val="1"/>
    </font>
    <font>
      <sz val="8.6"/>
      <color indexed="64"/>
      <name val="Arial"/>
      <family val="2"/>
    </font>
    <font>
      <b/>
      <sz val="8.6"/>
      <color indexed="64"/>
      <name val="Arial"/>
      <family val="2"/>
    </font>
    <font>
      <sz val="8.6"/>
      <color indexed="64"/>
      <name val="Arial Narrow"/>
      <family val="2"/>
    </font>
    <font>
      <sz val="8.6"/>
      <name val="Arial"/>
      <family val="2"/>
    </font>
    <font>
      <b/>
      <sz val="8"/>
      <color rgb="FFFF0000"/>
      <name val="Bookman Old Style"/>
      <family val="1"/>
    </font>
    <font>
      <b/>
      <sz val="14"/>
      <color rgb="FFFF0000"/>
      <name val="Arial"/>
      <family val="2"/>
    </font>
    <font>
      <sz val="12"/>
      <color indexed="64"/>
      <name val="Arial"/>
      <family val="2"/>
    </font>
    <font>
      <b/>
      <sz val="8"/>
      <name val="Bookman Old Style"/>
      <family val="1"/>
    </font>
    <font>
      <b/>
      <sz val="9"/>
      <color indexed="64"/>
      <name val="Arial"/>
      <family val="2"/>
    </font>
    <font>
      <b/>
      <sz val="11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404040"/>
      <name val="Calibri"/>
      <family val="2"/>
    </font>
    <font>
      <sz val="9"/>
      <color rgb="FF000000"/>
      <name val="Calibr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37">
    <xf numFmtId="0" fontId="0" fillId="0" borderId="0" xfId="0"/>
    <xf numFmtId="0" fontId="11" fillId="0" borderId="0" xfId="0" applyFont="1"/>
    <xf numFmtId="0" fontId="0" fillId="2" borderId="0" xfId="0" applyFill="1"/>
    <xf numFmtId="0" fontId="1" fillId="0" borderId="0" xfId="0" applyFont="1"/>
    <xf numFmtId="0" fontId="12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1" fillId="0" borderId="0" xfId="0" applyFont="1" applyFill="1"/>
    <xf numFmtId="0" fontId="9" fillId="0" borderId="0" xfId="1" applyFont="1" applyFill="1" applyBorder="1" applyAlignment="1"/>
    <xf numFmtId="0" fontId="1" fillId="0" borderId="0" xfId="1" applyBorder="1" applyAlignment="1"/>
    <xf numFmtId="0" fontId="1" fillId="0" borderId="0" xfId="1"/>
    <xf numFmtId="0" fontId="1" fillId="0" borderId="0" xfId="1" applyBorder="1"/>
    <xf numFmtId="0" fontId="9" fillId="0" borderId="0" xfId="1" applyFont="1" applyBorder="1" applyAlignment="1"/>
    <xf numFmtId="0" fontId="9" fillId="0" borderId="0" xfId="1" applyFont="1" applyBorder="1"/>
    <xf numFmtId="49" fontId="5" fillId="0" borderId="0" xfId="1" applyNumberFormat="1" applyFont="1" applyBorder="1" applyAlignment="1">
      <alignment horizontal="center" vertical="center"/>
    </xf>
    <xf numFmtId="0" fontId="9" fillId="0" borderId="0" xfId="1" applyFont="1" applyAlignment="1"/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/>
    <xf numFmtId="0" fontId="1" fillId="0" borderId="0" xfId="1" applyFont="1"/>
    <xf numFmtId="0" fontId="0" fillId="6" borderId="0" xfId="0" applyFill="1"/>
    <xf numFmtId="0" fontId="1" fillId="6" borderId="0" xfId="0" applyFont="1" applyFill="1"/>
    <xf numFmtId="0" fontId="45" fillId="7" borderId="14" xfId="0" applyFont="1" applyFill="1" applyBorder="1" applyAlignment="1">
      <alignment vertical="center" wrapText="1"/>
    </xf>
    <xf numFmtId="0" fontId="45" fillId="7" borderId="14" xfId="0" applyFont="1" applyFill="1" applyBorder="1" applyAlignment="1">
      <alignment horizontal="justify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1" fillId="7" borderId="14" xfId="1" applyFill="1" applyBorder="1"/>
    <xf numFmtId="0" fontId="1" fillId="7" borderId="0" xfId="1" applyFill="1"/>
    <xf numFmtId="0" fontId="1" fillId="7" borderId="0" xfId="1" applyFill="1" applyBorder="1"/>
    <xf numFmtId="164" fontId="9" fillId="7" borderId="9" xfId="0" applyNumberFormat="1" applyFont="1" applyFill="1" applyBorder="1" applyAlignment="1">
      <alignment horizontal="center" vertical="top"/>
    </xf>
    <xf numFmtId="164" fontId="9" fillId="7" borderId="9" xfId="0" applyNumberFormat="1" applyFont="1" applyFill="1" applyBorder="1" applyAlignment="1">
      <alignment horizontal="right" vertical="top"/>
    </xf>
    <xf numFmtId="0" fontId="19" fillId="7" borderId="0" xfId="0" applyFont="1" applyFill="1"/>
    <xf numFmtId="0" fontId="7" fillId="7" borderId="0" xfId="2" applyFont="1" applyFill="1" applyBorder="1" applyAlignment="1">
      <alignment horizontal="justify" vertical="top"/>
    </xf>
    <xf numFmtId="0" fontId="7" fillId="7" borderId="0" xfId="3" applyFont="1" applyFill="1" applyBorder="1" applyAlignment="1">
      <alignment horizontal="center" vertical="top"/>
    </xf>
    <xf numFmtId="164" fontId="9" fillId="7" borderId="15" xfId="0" applyNumberFormat="1" applyFont="1" applyFill="1" applyBorder="1" applyAlignment="1">
      <alignment horizontal="center" vertical="top"/>
    </xf>
    <xf numFmtId="0" fontId="43" fillId="7" borderId="0" xfId="0" applyFont="1" applyFill="1"/>
    <xf numFmtId="0" fontId="2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top"/>
    </xf>
    <xf numFmtId="0" fontId="30" fillId="7" borderId="0" xfId="0" applyFont="1" applyFill="1"/>
    <xf numFmtId="0" fontId="13" fillId="7" borderId="0" xfId="0" applyFont="1" applyFill="1"/>
    <xf numFmtId="0" fontId="1" fillId="7" borderId="0" xfId="0" applyFont="1" applyFill="1"/>
    <xf numFmtId="0" fontId="0" fillId="7" borderId="0" xfId="0" applyFill="1"/>
    <xf numFmtId="0" fontId="16" fillId="7" borderId="0" xfId="0" applyFont="1" applyFill="1" applyBorder="1"/>
    <xf numFmtId="0" fontId="16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31" fillId="7" borderId="8" xfId="0" applyFont="1" applyFill="1" applyBorder="1" applyAlignment="1">
      <alignment horizontal="center"/>
    </xf>
    <xf numFmtId="0" fontId="13" fillId="7" borderId="4" xfId="0" applyFont="1" applyFill="1" applyBorder="1" applyAlignment="1"/>
    <xf numFmtId="0" fontId="24" fillId="7" borderId="0" xfId="0" applyFont="1" applyFill="1" applyBorder="1" applyAlignment="1"/>
    <xf numFmtId="0" fontId="16" fillId="7" borderId="0" xfId="0" applyFont="1" applyFill="1" applyBorder="1" applyAlignment="1"/>
    <xf numFmtId="0" fontId="30" fillId="7" borderId="2" xfId="0" applyFont="1" applyFill="1" applyBorder="1" applyAlignment="1"/>
    <xf numFmtId="0" fontId="13" fillId="7" borderId="0" xfId="0" applyFont="1" applyFill="1" applyAlignment="1"/>
    <xf numFmtId="0" fontId="25" fillId="7" borderId="0" xfId="0" applyFont="1" applyFill="1" applyBorder="1" applyAlignment="1"/>
    <xf numFmtId="0" fontId="16" fillId="7" borderId="0" xfId="0" applyFont="1" applyFill="1"/>
    <xf numFmtId="0" fontId="17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/>
    <xf numFmtId="0" fontId="32" fillId="7" borderId="2" xfId="0" applyFont="1" applyFill="1" applyBorder="1" applyAlignment="1"/>
    <xf numFmtId="0" fontId="19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15" fillId="7" borderId="0" xfId="0" applyFont="1" applyFill="1" applyAlignment="1"/>
    <xf numFmtId="0" fontId="19" fillId="7" borderId="0" xfId="0" applyFont="1" applyFill="1" applyBorder="1" applyAlignment="1"/>
    <xf numFmtId="0" fontId="19" fillId="7" borderId="0" xfId="0" applyFont="1" applyFill="1" applyBorder="1"/>
    <xf numFmtId="0" fontId="31" fillId="7" borderId="2" xfId="1" applyFont="1" applyFill="1" applyBorder="1"/>
    <xf numFmtId="0" fontId="13" fillId="7" borderId="0" xfId="0" applyFont="1" applyFill="1" applyBorder="1"/>
    <xf numFmtId="0" fontId="18" fillId="7" borderId="0" xfId="0" applyFont="1" applyFill="1"/>
    <xf numFmtId="0" fontId="18" fillId="7" borderId="0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31" fillId="7" borderId="13" xfId="1" applyFont="1" applyFill="1" applyBorder="1"/>
    <xf numFmtId="0" fontId="13" fillId="7" borderId="3" xfId="0" applyFont="1" applyFill="1" applyBorder="1"/>
    <xf numFmtId="0" fontId="21" fillId="7" borderId="0" xfId="0" applyFont="1" applyFill="1" applyBorder="1"/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" fontId="8" fillId="7" borderId="6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7" fillId="7" borderId="0" xfId="0" applyFont="1" applyFill="1" applyBorder="1"/>
    <xf numFmtId="0" fontId="22" fillId="7" borderId="0" xfId="0" applyFont="1" applyFill="1" applyBorder="1"/>
    <xf numFmtId="0" fontId="22" fillId="7" borderId="0" xfId="0" applyFont="1" applyFill="1" applyBorder="1" applyAlignment="1">
      <alignment horizontal="center" vertical="center"/>
    </xf>
    <xf numFmtId="0" fontId="7" fillId="7" borderId="0" xfId="0" applyFont="1" applyFill="1"/>
    <xf numFmtId="49" fontId="38" fillId="7" borderId="14" xfId="0" applyNumberFormat="1" applyFont="1" applyFill="1" applyBorder="1" applyAlignment="1">
      <alignment horizontal="left" vertical="top"/>
    </xf>
    <xf numFmtId="0" fontId="39" fillId="7" borderId="14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top"/>
    </xf>
    <xf numFmtId="4" fontId="40" fillId="7" borderId="14" xfId="0" applyNumberFormat="1" applyFont="1" applyFill="1" applyBorder="1" applyAlignment="1">
      <alignment horizontal="center" vertical="top"/>
    </xf>
    <xf numFmtId="164" fontId="40" fillId="7" borderId="14" xfId="0" applyNumberFormat="1" applyFont="1" applyFill="1" applyBorder="1" applyAlignment="1">
      <alignment horizontal="center" vertical="center"/>
    </xf>
    <xf numFmtId="164" fontId="40" fillId="7" borderId="14" xfId="0" applyNumberFormat="1" applyFont="1" applyFill="1" applyBorder="1" applyAlignment="1">
      <alignment horizontal="right" vertical="center"/>
    </xf>
    <xf numFmtId="0" fontId="14" fillId="7" borderId="0" xfId="0" applyFont="1" applyFill="1" applyBorder="1" applyAlignment="1">
      <alignment horizontal="center" vertical="top"/>
    </xf>
    <xf numFmtId="4" fontId="14" fillId="7" borderId="0" xfId="0" applyNumberFormat="1" applyFont="1" applyFill="1" applyBorder="1" applyAlignment="1">
      <alignment horizontal="center" vertical="top"/>
    </xf>
    <xf numFmtId="164" fontId="14" fillId="7" borderId="0" xfId="0" applyNumberFormat="1" applyFont="1" applyFill="1" applyBorder="1" applyAlignment="1">
      <alignment horizontal="center" vertical="top"/>
    </xf>
    <xf numFmtId="164" fontId="14" fillId="7" borderId="0" xfId="0" applyNumberFormat="1" applyFont="1" applyFill="1" applyBorder="1" applyAlignment="1">
      <alignment horizontal="right" vertical="top"/>
    </xf>
    <xf numFmtId="0" fontId="39" fillId="7" borderId="0" xfId="2" applyFont="1" applyFill="1" applyBorder="1" applyAlignment="1">
      <alignment horizontal="center" vertical="center"/>
    </xf>
    <xf numFmtId="49" fontId="38" fillId="7" borderId="9" xfId="0" applyNumberFormat="1" applyFont="1" applyFill="1" applyBorder="1" applyAlignment="1">
      <alignment horizontal="left" vertical="top"/>
    </xf>
    <xf numFmtId="0" fontId="39" fillId="7" borderId="9" xfId="0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top"/>
    </xf>
    <xf numFmtId="4" fontId="40" fillId="7" borderId="9" xfId="0" applyNumberFormat="1" applyFont="1" applyFill="1" applyBorder="1" applyAlignment="1">
      <alignment horizontal="center" vertical="top"/>
    </xf>
    <xf numFmtId="164" fontId="40" fillId="7" borderId="9" xfId="0" applyNumberFormat="1" applyFont="1" applyFill="1" applyBorder="1" applyAlignment="1">
      <alignment horizontal="center" vertical="center"/>
    </xf>
    <xf numFmtId="164" fontId="40" fillId="7" borderId="9" xfId="0" applyNumberFormat="1" applyFont="1" applyFill="1" applyBorder="1" applyAlignment="1">
      <alignment horizontal="right" vertical="center"/>
    </xf>
    <xf numFmtId="0" fontId="28" fillId="7" borderId="9" xfId="0" applyFont="1" applyFill="1" applyBorder="1" applyAlignment="1" applyProtection="1">
      <alignment horizontal="center" wrapText="1"/>
      <protection locked="0"/>
    </xf>
    <xf numFmtId="0" fontId="7" fillId="7" borderId="9" xfId="0" applyFont="1" applyFill="1" applyBorder="1" applyAlignment="1">
      <alignment horizontal="left" vertical="top"/>
    </xf>
    <xf numFmtId="0" fontId="7" fillId="7" borderId="9" xfId="0" applyFont="1" applyFill="1" applyBorder="1" applyAlignment="1">
      <alignment horizontal="justify" vertical="center" wrapText="1"/>
    </xf>
    <xf numFmtId="0" fontId="9" fillId="7" borderId="9" xfId="0" applyFont="1" applyFill="1" applyBorder="1" applyAlignment="1">
      <alignment horizontal="center" vertical="top"/>
    </xf>
    <xf numFmtId="4" fontId="1" fillId="7" borderId="9" xfId="0" applyNumberFormat="1" applyFont="1" applyFill="1" applyBorder="1" applyAlignment="1">
      <alignment horizontal="center" vertical="top"/>
    </xf>
    <xf numFmtId="164" fontId="1" fillId="7" borderId="9" xfId="0" applyNumberFormat="1" applyFont="1" applyFill="1" applyBorder="1" applyAlignment="1">
      <alignment horizontal="center" vertical="top"/>
    </xf>
    <xf numFmtId="0" fontId="7" fillId="7" borderId="9" xfId="0" applyFont="1" applyFill="1" applyBorder="1" applyAlignment="1">
      <alignment horizontal="justify" vertical="center"/>
    </xf>
    <xf numFmtId="0" fontId="13" fillId="7" borderId="9" xfId="0" applyFont="1" applyFill="1" applyBorder="1" applyAlignment="1">
      <alignment horizontal="justify" vertical="top" wrapText="1"/>
    </xf>
    <xf numFmtId="164" fontId="13" fillId="7" borderId="9" xfId="0" applyNumberFormat="1" applyFont="1" applyFill="1" applyBorder="1" applyAlignment="1">
      <alignment horizontal="center" vertical="top"/>
    </xf>
    <xf numFmtId="0" fontId="13" fillId="7" borderId="15" xfId="0" applyFont="1" applyFill="1" applyBorder="1" applyAlignment="1">
      <alignment horizontal="justify" vertical="top" wrapText="1"/>
    </xf>
    <xf numFmtId="0" fontId="9" fillId="7" borderId="15" xfId="0" applyFont="1" applyFill="1" applyBorder="1" applyAlignment="1">
      <alignment horizontal="center" vertical="top"/>
    </xf>
    <xf numFmtId="4" fontId="1" fillId="7" borderId="15" xfId="0" applyNumberFormat="1" applyFont="1" applyFill="1" applyBorder="1" applyAlignment="1">
      <alignment horizontal="center" vertical="top"/>
    </xf>
    <xf numFmtId="164" fontId="1" fillId="7" borderId="15" xfId="0" applyNumberFormat="1" applyFont="1" applyFill="1" applyBorder="1" applyAlignment="1">
      <alignment horizontal="center" vertical="top"/>
    </xf>
    <xf numFmtId="0" fontId="7" fillId="7" borderId="16" xfId="0" applyFont="1" applyFill="1" applyBorder="1" applyAlignment="1">
      <alignment horizontal="left" vertical="top"/>
    </xf>
    <xf numFmtId="0" fontId="13" fillId="7" borderId="17" xfId="0" applyFont="1" applyFill="1" applyBorder="1" applyAlignment="1">
      <alignment horizontal="justify" vertical="top" wrapText="1"/>
    </xf>
    <xf numFmtId="0" fontId="9" fillId="7" borderId="17" xfId="0" applyFont="1" applyFill="1" applyBorder="1" applyAlignment="1">
      <alignment horizontal="center" vertical="top"/>
    </xf>
    <xf numFmtId="4" fontId="1" fillId="7" borderId="17" xfId="0" applyNumberFormat="1" applyFont="1" applyFill="1" applyBorder="1" applyAlignment="1">
      <alignment horizontal="center" vertical="top"/>
    </xf>
    <xf numFmtId="49" fontId="10" fillId="7" borderId="14" xfId="0" applyNumberFormat="1" applyFont="1" applyFill="1" applyBorder="1" applyAlignment="1">
      <alignment horizontal="left" vertical="top"/>
    </xf>
    <xf numFmtId="0" fontId="42" fillId="7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top"/>
    </xf>
    <xf numFmtId="4" fontId="10" fillId="7" borderId="14" xfId="0" applyNumberFormat="1" applyFont="1" applyFill="1" applyBorder="1" applyAlignment="1">
      <alignment horizontal="center" vertical="top"/>
    </xf>
    <xf numFmtId="164" fontId="10" fillId="7" borderId="14" xfId="0" applyNumberFormat="1" applyFont="1" applyFill="1" applyBorder="1" applyAlignment="1">
      <alignment horizontal="center" vertical="top"/>
    </xf>
    <xf numFmtId="164" fontId="10" fillId="7" borderId="14" xfId="0" applyNumberFormat="1" applyFont="1" applyFill="1" applyBorder="1" applyAlignment="1">
      <alignment horizontal="right" vertical="top"/>
    </xf>
    <xf numFmtId="0" fontId="42" fillId="7" borderId="0" xfId="2" applyFont="1" applyFill="1" applyBorder="1" applyAlignment="1">
      <alignment horizontal="center" vertical="center"/>
    </xf>
    <xf numFmtId="49" fontId="7" fillId="7" borderId="9" xfId="0" applyNumberFormat="1" applyFont="1" applyFill="1" applyBorder="1" applyAlignment="1">
      <alignment horizontal="left" vertical="top"/>
    </xf>
    <xf numFmtId="0" fontId="7" fillId="7" borderId="9" xfId="0" applyFont="1" applyFill="1" applyBorder="1" applyAlignment="1">
      <alignment horizontal="justify" vertical="top"/>
    </xf>
    <xf numFmtId="4" fontId="9" fillId="7" borderId="9" xfId="0" applyNumberFormat="1" applyFont="1" applyFill="1" applyBorder="1" applyAlignment="1">
      <alignment horizontal="center" vertical="top"/>
    </xf>
    <xf numFmtId="0" fontId="8" fillId="7" borderId="0" xfId="3" applyFont="1" applyFill="1" applyBorder="1" applyAlignment="1">
      <alignment horizontal="center" vertical="top"/>
    </xf>
    <xf numFmtId="49" fontId="10" fillId="7" borderId="20" xfId="0" applyNumberFormat="1" applyFont="1" applyFill="1" applyBorder="1" applyAlignment="1">
      <alignment vertical="top"/>
    </xf>
    <xf numFmtId="0" fontId="42" fillId="7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top"/>
    </xf>
    <xf numFmtId="4" fontId="10" fillId="7" borderId="21" xfId="0" applyNumberFormat="1" applyFont="1" applyFill="1" applyBorder="1" applyAlignment="1">
      <alignment horizontal="center" vertical="top"/>
    </xf>
    <xf numFmtId="0" fontId="9" fillId="7" borderId="0" xfId="0" applyFont="1" applyFill="1" applyBorder="1"/>
    <xf numFmtId="0" fontId="7" fillId="7" borderId="0" xfId="0" applyFont="1" applyFill="1" applyBorder="1" applyAlignment="1">
      <alignment horizontal="center" vertical="top"/>
    </xf>
    <xf numFmtId="0" fontId="9" fillId="7" borderId="0" xfId="0" applyFont="1" applyFill="1"/>
    <xf numFmtId="0" fontId="42" fillId="7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top"/>
    </xf>
    <xf numFmtId="4" fontId="7" fillId="7" borderId="16" xfId="0" applyNumberFormat="1" applyFont="1" applyFill="1" applyBorder="1" applyAlignment="1">
      <alignment horizontal="center" vertical="top"/>
    </xf>
    <xf numFmtId="164" fontId="7" fillId="7" borderId="9" xfId="0" applyNumberFormat="1" applyFont="1" applyFill="1" applyBorder="1" applyAlignment="1">
      <alignment horizontal="center" vertical="top"/>
    </xf>
    <xf numFmtId="4" fontId="7" fillId="7" borderId="9" xfId="0" applyNumberFormat="1" applyFont="1" applyFill="1" applyBorder="1" applyAlignment="1">
      <alignment horizontal="center" vertical="top"/>
    </xf>
    <xf numFmtId="0" fontId="13" fillId="7" borderId="9" xfId="0" applyFont="1" applyFill="1" applyBorder="1" applyAlignment="1">
      <alignment horizontal="justify" vertical="top"/>
    </xf>
    <xf numFmtId="0" fontId="7" fillId="7" borderId="9" xfId="0" applyFont="1" applyFill="1" applyBorder="1" applyAlignment="1">
      <alignment horizontal="justify" vertical="top" wrapText="1"/>
    </xf>
    <xf numFmtId="0" fontId="42" fillId="7" borderId="0" xfId="2" applyFont="1" applyFill="1" applyBorder="1" applyAlignment="1">
      <alignment horizontal="center" vertical="center" wrapText="1"/>
    </xf>
    <xf numFmtId="164" fontId="44" fillId="7" borderId="0" xfId="0" applyNumberFormat="1" applyFont="1" applyFill="1" applyAlignment="1">
      <alignment horizontal="center" vertical="top"/>
    </xf>
    <xf numFmtId="164" fontId="0" fillId="7" borderId="0" xfId="0" applyNumberFormat="1" applyFill="1" applyAlignment="1">
      <alignment horizontal="center" vertical="top"/>
    </xf>
    <xf numFmtId="0" fontId="7" fillId="7" borderId="17" xfId="0" applyFont="1" applyFill="1" applyBorder="1" applyAlignment="1">
      <alignment horizontal="justify" vertical="top"/>
    </xf>
    <xf numFmtId="4" fontId="9" fillId="7" borderId="17" xfId="0" applyNumberFormat="1" applyFont="1" applyFill="1" applyBorder="1" applyAlignment="1">
      <alignment horizontal="center" vertical="top"/>
    </xf>
    <xf numFmtId="0" fontId="19" fillId="7" borderId="22" xfId="0" applyFont="1" applyFill="1" applyBorder="1"/>
    <xf numFmtId="0" fontId="19" fillId="7" borderId="0" xfId="0" applyFont="1" applyFill="1" applyAlignment="1">
      <alignment horizontal="center" vertical="center"/>
    </xf>
    <xf numFmtId="0" fontId="8" fillId="7" borderId="9" xfId="0" applyFont="1" applyFill="1" applyBorder="1" applyAlignment="1">
      <alignment horizontal="left" vertical="top"/>
    </xf>
    <xf numFmtId="0" fontId="9" fillId="7" borderId="9" xfId="0" applyFont="1" applyFill="1" applyBorder="1" applyAlignment="1">
      <alignment horizontal="center" vertical="center"/>
    </xf>
    <xf numFmtId="2" fontId="9" fillId="7" borderId="16" xfId="0" applyNumberFormat="1" applyFont="1" applyFill="1" applyBorder="1" applyAlignment="1">
      <alignment horizontal="center" vertical="center"/>
    </xf>
    <xf numFmtId="2" fontId="9" fillId="7" borderId="9" xfId="0" applyNumberFormat="1" applyFont="1" applyFill="1" applyBorder="1" applyAlignment="1">
      <alignment horizontal="center" vertical="center"/>
    </xf>
    <xf numFmtId="2" fontId="9" fillId="7" borderId="16" xfId="0" applyNumberFormat="1" applyFont="1" applyFill="1" applyBorder="1" applyAlignment="1" applyProtection="1">
      <alignment horizontal="center" vertical="top"/>
      <protection locked="0"/>
    </xf>
    <xf numFmtId="49" fontId="6" fillId="7" borderId="9" xfId="0" applyNumberFormat="1" applyFont="1" applyFill="1" applyBorder="1" applyAlignment="1">
      <alignment horizontal="left" vertical="top"/>
    </xf>
    <xf numFmtId="0" fontId="46" fillId="7" borderId="9" xfId="0" applyFont="1" applyFill="1" applyBorder="1" applyAlignment="1">
      <alignment vertical="center" wrapText="1"/>
    </xf>
    <xf numFmtId="0" fontId="9" fillId="7" borderId="15" xfId="1" applyFont="1" applyFill="1" applyBorder="1"/>
    <xf numFmtId="0" fontId="9" fillId="7" borderId="0" xfId="1" applyFont="1" applyFill="1"/>
    <xf numFmtId="0" fontId="9" fillId="7" borderId="0" xfId="1" applyFont="1" applyFill="1" applyBorder="1"/>
    <xf numFmtId="0" fontId="47" fillId="7" borderId="9" xfId="0" applyFont="1" applyFill="1" applyBorder="1" applyAlignment="1">
      <alignment horizontal="justify" vertical="center" wrapText="1"/>
    </xf>
    <xf numFmtId="0" fontId="9" fillId="7" borderId="14" xfId="1" applyFont="1" applyFill="1" applyBorder="1"/>
    <xf numFmtId="0" fontId="45" fillId="7" borderId="15" xfId="0" applyFont="1" applyFill="1" applyBorder="1" applyAlignment="1">
      <alignment horizontal="justify" vertical="center" wrapText="1"/>
    </xf>
    <xf numFmtId="0" fontId="9" fillId="7" borderId="23" xfId="1" applyFont="1" applyFill="1" applyBorder="1"/>
    <xf numFmtId="0" fontId="45" fillId="7" borderId="23" xfId="0" applyFont="1" applyFill="1" applyBorder="1" applyAlignment="1">
      <alignment horizontal="justify" vertical="center" wrapText="1"/>
    </xf>
    <xf numFmtId="0" fontId="48" fillId="7" borderId="23" xfId="0" applyFont="1" applyFill="1" applyBorder="1" applyAlignment="1">
      <alignment horizontal="justify" vertical="center" wrapText="1"/>
    </xf>
    <xf numFmtId="0" fontId="48" fillId="7" borderId="14" xfId="0" applyFont="1" applyFill="1" applyBorder="1" applyAlignment="1">
      <alignment horizontal="justify" vertical="center" wrapText="1"/>
    </xf>
    <xf numFmtId="0" fontId="50" fillId="7" borderId="15" xfId="0" applyFont="1" applyFill="1" applyBorder="1" applyAlignment="1">
      <alignment vertical="center" wrapText="1"/>
    </xf>
    <xf numFmtId="0" fontId="50" fillId="7" borderId="23" xfId="0" applyFont="1" applyFill="1" applyBorder="1" applyAlignment="1">
      <alignment horizontal="justify" vertical="center" wrapText="1"/>
    </xf>
    <xf numFmtId="0" fontId="1" fillId="7" borderId="23" xfId="1" applyFill="1" applyBorder="1"/>
    <xf numFmtId="0" fontId="48" fillId="7" borderId="23" xfId="0" applyFont="1" applyFill="1" applyBorder="1" applyAlignment="1">
      <alignment horizontal="left" vertical="center" wrapText="1" indent="5"/>
    </xf>
    <xf numFmtId="0" fontId="50" fillId="7" borderId="23" xfId="0" applyFont="1" applyFill="1" applyBorder="1" applyAlignment="1">
      <alignment vertical="center" wrapText="1"/>
    </xf>
    <xf numFmtId="0" fontId="50" fillId="7" borderId="14" xfId="0" applyFont="1" applyFill="1" applyBorder="1" applyAlignment="1">
      <alignment horizontal="justify" vertical="center" wrapText="1"/>
    </xf>
    <xf numFmtId="0" fontId="50" fillId="7" borderId="15" xfId="0" applyFont="1" applyFill="1" applyBorder="1" applyAlignment="1">
      <alignment horizontal="justify" vertical="center" wrapText="1"/>
    </xf>
    <xf numFmtId="0" fontId="1" fillId="7" borderId="15" xfId="1" applyFill="1" applyBorder="1"/>
    <xf numFmtId="0" fontId="51" fillId="7" borderId="9" xfId="0" applyFont="1" applyFill="1" applyBorder="1" applyAlignment="1">
      <alignment horizontal="left" vertical="top"/>
    </xf>
    <xf numFmtId="0" fontId="52" fillId="7" borderId="9" xfId="0" applyFont="1" applyFill="1" applyBorder="1" applyAlignment="1">
      <alignment horizontal="center" vertical="center" wrapText="1"/>
    </xf>
    <xf numFmtId="0" fontId="51" fillId="7" borderId="9" xfId="0" applyFont="1" applyFill="1" applyBorder="1" applyAlignment="1">
      <alignment horizontal="center" vertical="top"/>
    </xf>
    <xf numFmtId="0" fontId="51" fillId="7" borderId="9" xfId="0" applyFont="1" applyFill="1" applyBorder="1" applyAlignment="1">
      <alignment horizontal="right" vertical="top"/>
    </xf>
    <xf numFmtId="0" fontId="51" fillId="7" borderId="0" xfId="0" applyFont="1" applyFill="1"/>
    <xf numFmtId="0" fontId="44" fillId="7" borderId="9" xfId="0" applyFont="1" applyFill="1" applyBorder="1" applyAlignment="1">
      <alignment horizontal="left" vertical="top"/>
    </xf>
    <xf numFmtId="0" fontId="44" fillId="7" borderId="9" xfId="0" applyFont="1" applyFill="1" applyBorder="1" applyAlignment="1">
      <alignment horizontal="justify" vertical="top" wrapText="1"/>
    </xf>
    <xf numFmtId="0" fontId="44" fillId="7" borderId="9" xfId="0" applyFont="1" applyFill="1" applyBorder="1" applyAlignment="1">
      <alignment horizontal="center" vertical="top"/>
    </xf>
    <xf numFmtId="4" fontId="44" fillId="7" borderId="9" xfId="0" applyNumberFormat="1" applyFont="1" applyFill="1" applyBorder="1" applyAlignment="1">
      <alignment horizontal="center" vertical="top"/>
    </xf>
    <xf numFmtId="164" fontId="53" fillId="7" borderId="9" xfId="0" applyNumberFormat="1" applyFont="1" applyFill="1" applyBorder="1" applyAlignment="1">
      <alignment horizontal="center" vertical="top"/>
    </xf>
    <xf numFmtId="164" fontId="53" fillId="7" borderId="9" xfId="0" applyNumberFormat="1" applyFont="1" applyFill="1" applyBorder="1" applyAlignment="1">
      <alignment horizontal="right" vertical="top"/>
    </xf>
    <xf numFmtId="49" fontId="38" fillId="7" borderId="9" xfId="0" applyNumberFormat="1" applyFont="1" applyFill="1" applyBorder="1" applyAlignment="1">
      <alignment vertical="top"/>
    </xf>
    <xf numFmtId="0" fontId="39" fillId="7" borderId="9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top"/>
    </xf>
    <xf numFmtId="4" fontId="38" fillId="7" borderId="9" xfId="0" applyNumberFormat="1" applyFont="1" applyFill="1" applyBorder="1" applyAlignment="1">
      <alignment horizontal="center" vertical="top"/>
    </xf>
    <xf numFmtId="164" fontId="38" fillId="7" borderId="9" xfId="0" applyNumberFormat="1" applyFont="1" applyFill="1" applyBorder="1" applyAlignment="1">
      <alignment horizontal="center" vertical="top"/>
    </xf>
    <xf numFmtId="164" fontId="38" fillId="7" borderId="9" xfId="0" applyNumberFormat="1" applyFont="1" applyFill="1" applyBorder="1" applyAlignment="1">
      <alignment horizontal="right" vertical="top"/>
    </xf>
    <xf numFmtId="0" fontId="40" fillId="7" borderId="0" xfId="0" applyFont="1" applyFill="1"/>
    <xf numFmtId="49" fontId="13" fillId="7" borderId="9" xfId="0" applyNumberFormat="1" applyFont="1" applyFill="1" applyBorder="1" applyAlignment="1">
      <alignment vertical="top"/>
    </xf>
    <xf numFmtId="0" fontId="13" fillId="7" borderId="9" xfId="0" applyFont="1" applyFill="1" applyBorder="1" applyAlignment="1">
      <alignment horizontal="center" vertical="top"/>
    </xf>
    <xf numFmtId="4" fontId="13" fillId="7" borderId="9" xfId="0" applyNumberFormat="1" applyFont="1" applyFill="1" applyBorder="1" applyAlignment="1">
      <alignment horizontal="center" vertical="top"/>
    </xf>
    <xf numFmtId="164" fontId="13" fillId="7" borderId="9" xfId="0" applyNumberFormat="1" applyFont="1" applyFill="1" applyBorder="1" applyAlignment="1">
      <alignment horizontal="right" vertical="top"/>
    </xf>
    <xf numFmtId="49" fontId="13" fillId="7" borderId="9" xfId="0" applyNumberFormat="1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/>
    </xf>
    <xf numFmtId="0" fontId="0" fillId="7" borderId="9" xfId="0" applyFill="1" applyBorder="1"/>
    <xf numFmtId="0" fontId="0" fillId="7" borderId="0" xfId="0" applyFill="1" applyBorder="1"/>
    <xf numFmtId="0" fontId="13" fillId="7" borderId="0" xfId="0" applyFont="1" applyFill="1" applyBorder="1" applyAlignment="1">
      <alignment horizontal="justify" vertical="top"/>
    </xf>
    <xf numFmtId="0" fontId="13" fillId="7" borderId="0" xfId="0" applyFont="1" applyFill="1" applyBorder="1" applyAlignment="1">
      <alignment horizontal="center" vertical="top"/>
    </xf>
    <xf numFmtId="0" fontId="33" fillId="7" borderId="0" xfId="0" applyFont="1" applyFill="1"/>
    <xf numFmtId="4" fontId="7" fillId="7" borderId="0" xfId="0" applyNumberFormat="1" applyFont="1" applyFill="1"/>
    <xf numFmtId="0" fontId="18" fillId="7" borderId="0" xfId="0" applyFont="1" applyFill="1" applyAlignment="1">
      <alignment horizontal="center" vertical="center"/>
    </xf>
    <xf numFmtId="49" fontId="13" fillId="0" borderId="9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vertical="top"/>
    </xf>
    <xf numFmtId="0" fontId="7" fillId="0" borderId="9" xfId="0" applyFont="1" applyFill="1" applyBorder="1" applyAlignment="1">
      <alignment horizontal="justify" vertical="top"/>
    </xf>
    <xf numFmtId="0" fontId="13" fillId="0" borderId="9" xfId="0" applyFont="1" applyFill="1" applyBorder="1" applyAlignment="1">
      <alignment horizontal="center" vertical="top"/>
    </xf>
    <xf numFmtId="4" fontId="13" fillId="0" borderId="9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justify" vertical="top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/>
    </xf>
    <xf numFmtId="0" fontId="35" fillId="0" borderId="0" xfId="1" applyNumberFormat="1" applyFont="1" applyBorder="1" applyAlignment="1">
      <alignment horizontal="center" vertical="top"/>
    </xf>
    <xf numFmtId="0" fontId="36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164" fontId="41" fillId="7" borderId="18" xfId="0" applyNumberFormat="1" applyFont="1" applyFill="1" applyBorder="1" applyAlignment="1">
      <alignment horizontal="right" vertical="top"/>
    </xf>
    <xf numFmtId="164" fontId="41" fillId="7" borderId="19" xfId="0" applyNumberFormat="1" applyFont="1" applyFill="1" applyBorder="1" applyAlignment="1">
      <alignment horizontal="right" vertical="top"/>
    </xf>
    <xf numFmtId="0" fontId="45" fillId="7" borderId="15" xfId="0" applyFont="1" applyFill="1" applyBorder="1" applyAlignment="1">
      <alignment vertical="center" wrapText="1"/>
    </xf>
    <xf numFmtId="0" fontId="45" fillId="7" borderId="23" xfId="0" applyFont="1" applyFill="1" applyBorder="1" applyAlignment="1">
      <alignment vertical="center" wrapText="1"/>
    </xf>
    <xf numFmtId="0" fontId="45" fillId="7" borderId="14" xfId="0" applyFont="1" applyFill="1" applyBorder="1" applyAlignment="1">
      <alignment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5" fillId="7" borderId="23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7" borderId="9" xfId="0" applyFont="1" applyFill="1" applyBorder="1" applyAlignment="1">
      <alignment horizontal="center" vertical="center" wrapText="1"/>
    </xf>
    <xf numFmtId="49" fontId="14" fillId="7" borderId="12" xfId="0" applyNumberFormat="1" applyFont="1" applyFill="1" applyBorder="1" applyAlignment="1">
      <alignment horizontal="left" vertical="center" wrapText="1"/>
    </xf>
    <xf numFmtId="0" fontId="37" fillId="7" borderId="4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7" borderId="0" xfId="0" applyFont="1" applyFill="1" applyAlignment="1">
      <alignment horizontal="center" vertical="top"/>
    </xf>
    <xf numFmtId="0" fontId="26" fillId="7" borderId="1" xfId="0" applyFont="1" applyFill="1" applyBorder="1" applyAlignment="1">
      <alignment horizontal="center" vertical="top"/>
    </xf>
  </cellXfs>
  <cellStyles count="5">
    <cellStyle name="Normal" xfId="0" builtinId="0"/>
    <cellStyle name="Normal 2" xfId="1"/>
    <cellStyle name="Normal 3" xfId="2"/>
    <cellStyle name="Normal 4" xfId="4"/>
    <cellStyle name="Normal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8000"/>
      <color rgb="FF948B54"/>
      <color rgb="FF00FF00"/>
      <color rgb="FFFFFF00"/>
      <color rgb="FF9999FF"/>
      <color rgb="FF0000BC"/>
      <color rgb="FF000012"/>
      <color rgb="FF2F1FA7"/>
      <color rgb="FFEFF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384769</xdr:colOff>
      <xdr:row>38</xdr:row>
      <xdr:rowOff>112633</xdr:rowOff>
    </xdr:from>
    <xdr:to>
      <xdr:col>9</xdr:col>
      <xdr:colOff>263674</xdr:colOff>
      <xdr:row>47</xdr:row>
      <xdr:rowOff>59308</xdr:rowOff>
    </xdr:to>
    <xdr:sp macro="" textlink="">
      <xdr:nvSpPr>
        <xdr:cNvPr id="2" name="1 Rectángulo"/>
        <xdr:cNvSpPr/>
      </xdr:nvSpPr>
      <xdr:spPr>
        <a:xfrm>
          <a:off x="994369" y="6265783"/>
          <a:ext cx="4755705" cy="1404000"/>
        </a:xfrm>
        <a:prstGeom prst="rect">
          <a:avLst/>
        </a:prstGeom>
        <a:noFill/>
        <a:ln>
          <a:solidFill>
            <a:srgbClr val="4252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263525</xdr:colOff>
      <xdr:row>2</xdr:row>
      <xdr:rowOff>34022</xdr:rowOff>
    </xdr:from>
    <xdr:to>
      <xdr:col>0</xdr:col>
      <xdr:colOff>407525</xdr:colOff>
      <xdr:row>51</xdr:row>
      <xdr:rowOff>25022</xdr:rowOff>
    </xdr:to>
    <xdr:sp macro="" textlink="">
      <xdr:nvSpPr>
        <xdr:cNvPr id="3" name="2 Rectángulo"/>
        <xdr:cNvSpPr/>
      </xdr:nvSpPr>
      <xdr:spPr>
        <a:xfrm>
          <a:off x="263525" y="357872"/>
          <a:ext cx="144000" cy="7925325"/>
        </a:xfrm>
        <a:prstGeom prst="rect">
          <a:avLst/>
        </a:prstGeom>
        <a:solidFill>
          <a:srgbClr val="425284"/>
        </a:solidFill>
        <a:ln>
          <a:solidFill>
            <a:srgbClr val="4252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216</xdr:row>
      <xdr:rowOff>283714</xdr:rowOff>
    </xdr:to>
    <xdr:pic>
      <xdr:nvPicPr>
        <xdr:cNvPr id="11" name="10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0803850"/>
          <a:ext cx="1560" cy="23952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216</xdr:row>
      <xdr:rowOff>131309</xdr:rowOff>
    </xdr:to>
    <xdr:pic>
      <xdr:nvPicPr>
        <xdr:cNvPr id="20" name="19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2327850"/>
          <a:ext cx="1560" cy="22428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216</xdr:row>
      <xdr:rowOff>131312</xdr:rowOff>
    </xdr:to>
    <xdr:pic>
      <xdr:nvPicPr>
        <xdr:cNvPr id="21" name="20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36994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216</xdr:row>
      <xdr:rowOff>139105</xdr:rowOff>
    </xdr:to>
    <xdr:pic>
      <xdr:nvPicPr>
        <xdr:cNvPr id="22" name="21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49186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216</xdr:row>
      <xdr:rowOff>149495</xdr:rowOff>
    </xdr:to>
    <xdr:pic>
      <xdr:nvPicPr>
        <xdr:cNvPr id="25" name="24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49186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294</xdr:row>
      <xdr:rowOff>180571</xdr:rowOff>
    </xdr:to>
    <xdr:pic>
      <xdr:nvPicPr>
        <xdr:cNvPr id="26" name="25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61378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218</xdr:row>
      <xdr:rowOff>258599</xdr:rowOff>
    </xdr:to>
    <xdr:pic>
      <xdr:nvPicPr>
        <xdr:cNvPr id="27" name="26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73570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218</xdr:row>
      <xdr:rowOff>258599</xdr:rowOff>
    </xdr:to>
    <xdr:pic>
      <xdr:nvPicPr>
        <xdr:cNvPr id="28" name="27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5385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233</xdr:row>
      <xdr:rowOff>171664</xdr:rowOff>
    </xdr:to>
    <xdr:pic>
      <xdr:nvPicPr>
        <xdr:cNvPr id="29" name="28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2605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228</xdr:row>
      <xdr:rowOff>706232</xdr:rowOff>
    </xdr:to>
    <xdr:pic>
      <xdr:nvPicPr>
        <xdr:cNvPr id="23" name="22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081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228</xdr:row>
      <xdr:rowOff>706232</xdr:rowOff>
    </xdr:to>
    <xdr:pic>
      <xdr:nvPicPr>
        <xdr:cNvPr id="24" name="23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081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210</xdr:row>
      <xdr:rowOff>0</xdr:rowOff>
    </xdr:from>
    <xdr:to>
      <xdr:col>1</xdr:col>
      <xdr:colOff>868335</xdr:colOff>
      <xdr:row>216</xdr:row>
      <xdr:rowOff>302762</xdr:rowOff>
    </xdr:to>
    <xdr:pic>
      <xdr:nvPicPr>
        <xdr:cNvPr id="30" name="29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9557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38" name="Text Box 1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628650</xdr:colOff>
      <xdr:row>129</xdr:row>
      <xdr:rowOff>164369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10296525" y="75952350"/>
          <a:ext cx="628650" cy="1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40" name="Text Box 1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41" name="Text Box 14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43" name="Text Box 16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44" name="Text Box 1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45" name="Text Box 18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46" name="Text Box 19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47" name="Text Box 20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628650</xdr:colOff>
      <xdr:row>129</xdr:row>
      <xdr:rowOff>164369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10296525" y="75952350"/>
          <a:ext cx="628650" cy="1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55" name="Text Box 28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56" name="Text Box 2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57" name="Text Box 30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58" name="Text Box 3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60" name="Text Box 33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61" name="Text Box 34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62" name="Text Box 3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63" name="Text Box 36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64" name="Text Box 3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628650</xdr:colOff>
      <xdr:row>129</xdr:row>
      <xdr:rowOff>164369</xdr:rowOff>
    </xdr:to>
    <xdr:sp macro="" textlink="">
      <xdr:nvSpPr>
        <xdr:cNvPr id="67" name="Text Box 40"/>
        <xdr:cNvSpPr txBox="1">
          <a:spLocks noChangeArrowheads="1"/>
        </xdr:cNvSpPr>
      </xdr:nvSpPr>
      <xdr:spPr bwMode="auto">
        <a:xfrm>
          <a:off x="10296525" y="75952350"/>
          <a:ext cx="628650" cy="1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69" name="Text Box 4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70" name="Text Box 4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71" name="Text Box 44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72" name="Text Box 4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73" name="Text Box 46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74" name="Text Box 47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75" name="Text Box 48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76" name="Text Box 4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77" name="Text Box 50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78" name="Text Box 5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79" name="Text Box 5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80" name="Text Box 5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628650</xdr:colOff>
      <xdr:row>129</xdr:row>
      <xdr:rowOff>164369</xdr:rowOff>
    </xdr:to>
    <xdr:sp macro="" textlink="">
      <xdr:nvSpPr>
        <xdr:cNvPr id="81" name="Text Box 54"/>
        <xdr:cNvSpPr txBox="1">
          <a:spLocks noChangeArrowheads="1"/>
        </xdr:cNvSpPr>
      </xdr:nvSpPr>
      <xdr:spPr bwMode="auto">
        <a:xfrm>
          <a:off x="10296525" y="75952350"/>
          <a:ext cx="628650" cy="1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82" name="Text Box 5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83" name="Text Box 56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84" name="Text Box 5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85" name="Text Box 58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86" name="Text Box 5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87" name="Text Box 60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88" name="Text Box 61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89" name="Text Box 62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90" name="Text Box 6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91" name="Text Box 64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92" name="Text Box 6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93" name="Text Box 66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94" name="Text Box 6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95" name="Text Box 68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96" name="Text Box 69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97" name="Text Box 70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98" name="Text Box 7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99" name="Text Box 72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00" name="Text Box 73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01" name="Text Box 74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02" name="Text Box 75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03" name="Text Box 76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04" name="Text Box 7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05" name="Text Box 78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06" name="Text Box 7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07" name="Text Box 80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08" name="Text Box 8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09" name="Text Box 8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10" name="Text Box 83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11" name="Text Box 84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12" name="Text Box 8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13" name="Text Box 86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14" name="Text Box 8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15" name="Text Box 88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16" name="Text Box 8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17" name="Text Box 90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18" name="Text Box 91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19" name="Text Box 9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20" name="Text Box 9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21" name="Text Box 94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22" name="Text Box 95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23" name="Text Box 96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24" name="Text Box 97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25" name="Text Box 98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26" name="Text Box 9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27" name="Text Box 100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28" name="Text Box 10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29" name="Text Box 102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30" name="Text Box 10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31" name="Text Box 104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32" name="Text Box 105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33" name="Text Box 106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34" name="Text Box 10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35" name="Text Box 108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36" name="Text Box 10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37" name="Text Box 110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38" name="Text Box 11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39" name="Text Box 11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41" name="Text Box 114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42" name="Text Box 11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43" name="Text Box 116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44" name="Text Box 117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45" name="Text Box 118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46" name="Text Box 119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47" name="Text Box 120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48" name="Text Box 12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49" name="Text Box 12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50" name="Text Box 12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51" name="Text Box 124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52" name="Text Box 125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53" name="Text Box 126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54" name="Text Box 127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55" name="Text Box 128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56" name="Text Box 129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57" name="Text Box 130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58" name="Text Box 131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59" name="Text Box 13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60" name="Text Box 13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61" name="Text Box 134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62" name="Text Box 135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63" name="Text Box 136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64" name="Text Box 137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65" name="Text Box 138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66" name="Text Box 139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67" name="Text Box 140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42635"/>
    <xdr:sp macro="" textlink="">
      <xdr:nvSpPr>
        <xdr:cNvPr id="168" name="Text Box 141"/>
        <xdr:cNvSpPr txBox="1">
          <a:spLocks noChangeArrowheads="1"/>
        </xdr:cNvSpPr>
      </xdr:nvSpPr>
      <xdr:spPr bwMode="auto">
        <a:xfrm>
          <a:off x="10296525" y="75952350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69" name="Text Box 142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70" name="Text Box 143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159327</xdr:rowOff>
    </xdr:to>
    <xdr:sp macro="" textlink="">
      <xdr:nvSpPr>
        <xdr:cNvPr id="171" name="Text Box 144"/>
        <xdr:cNvSpPr txBox="1">
          <a:spLocks noChangeArrowheads="1"/>
        </xdr:cNvSpPr>
      </xdr:nvSpPr>
      <xdr:spPr bwMode="auto">
        <a:xfrm>
          <a:off x="10296525" y="75952350"/>
          <a:ext cx="76200" cy="159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81" name="Text Box 10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82" name="Text Box 1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628650</xdr:colOff>
      <xdr:row>129</xdr:row>
      <xdr:rowOff>159324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10296525" y="75952350"/>
          <a:ext cx="628650" cy="1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84" name="Text Box 1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88" name="Text Box 1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89" name="Text Box 18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190" name="Text Box 19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191" name="Text Box 20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92" name="Text Box 2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193" name="Text Box 22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94" name="Text Box 2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95" name="Text Box 24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96" name="Text Box 2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628650</xdr:colOff>
      <xdr:row>129</xdr:row>
      <xdr:rowOff>159324</xdr:rowOff>
    </xdr:to>
    <xdr:sp macro="" textlink="">
      <xdr:nvSpPr>
        <xdr:cNvPr id="197" name="Text Box 26"/>
        <xdr:cNvSpPr txBox="1">
          <a:spLocks noChangeArrowheads="1"/>
        </xdr:cNvSpPr>
      </xdr:nvSpPr>
      <xdr:spPr bwMode="auto">
        <a:xfrm>
          <a:off x="10296525" y="75952350"/>
          <a:ext cx="628650" cy="1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98" name="Text Box 2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199" name="Text Box 28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00" name="Text Box 2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01" name="Text Box 30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02" name="Text Box 3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03" name="Text Box 3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04" name="Text Box 33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05" name="Text Box 34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06" name="Text Box 3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07" name="Text Box 36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08" name="Text Box 3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09" name="Text Box 38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10" name="Text Box 3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628650</xdr:colOff>
      <xdr:row>129</xdr:row>
      <xdr:rowOff>159324</xdr:rowOff>
    </xdr:to>
    <xdr:sp macro="" textlink="">
      <xdr:nvSpPr>
        <xdr:cNvPr id="211" name="Text Box 40"/>
        <xdr:cNvSpPr txBox="1">
          <a:spLocks noChangeArrowheads="1"/>
        </xdr:cNvSpPr>
      </xdr:nvSpPr>
      <xdr:spPr bwMode="auto">
        <a:xfrm>
          <a:off x="10296525" y="75952350"/>
          <a:ext cx="628650" cy="1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12" name="Text Box 4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13" name="Text Box 4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14" name="Text Box 4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15" name="Text Box 44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16" name="Text Box 4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17" name="Text Box 46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18" name="Text Box 47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19" name="Text Box 48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20" name="Text Box 4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21" name="Text Box 50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22" name="Text Box 5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23" name="Text Box 5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24" name="Text Box 5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628650</xdr:colOff>
      <xdr:row>129</xdr:row>
      <xdr:rowOff>159324</xdr:rowOff>
    </xdr:to>
    <xdr:sp macro="" textlink="">
      <xdr:nvSpPr>
        <xdr:cNvPr id="225" name="Text Box 54"/>
        <xdr:cNvSpPr txBox="1">
          <a:spLocks noChangeArrowheads="1"/>
        </xdr:cNvSpPr>
      </xdr:nvSpPr>
      <xdr:spPr bwMode="auto">
        <a:xfrm>
          <a:off x="10296525" y="75952350"/>
          <a:ext cx="628650" cy="15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26" name="Text Box 5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27" name="Text Box 56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28" name="Text Box 5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29" name="Text Box 58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30" name="Text Box 5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31" name="Text Box 60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32" name="Text Box 61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33" name="Text Box 62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34" name="Text Box 6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35" name="Text Box 64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36" name="Text Box 6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37" name="Text Box 66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38" name="Text Box 6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39" name="Text Box 68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40" name="Text Box 69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41" name="Text Box 70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42" name="Text Box 7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43" name="Text Box 72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44" name="Text Box 73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45" name="Text Box 74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46" name="Text Box 75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47" name="Text Box 76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48" name="Text Box 7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49" name="Text Box 78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50" name="Text Box 7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51" name="Text Box 80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52" name="Text Box 8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53" name="Text Box 8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54" name="Text Box 83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55" name="Text Box 84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56" name="Text Box 8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57" name="Text Box 86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58" name="Text Box 8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59" name="Text Box 88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60" name="Text Box 8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61" name="Text Box 90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62" name="Text Box 91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63" name="Text Box 9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64" name="Text Box 9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65" name="Text Box 94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66" name="Text Box 95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67" name="Text Box 96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68" name="Text Box 97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69" name="Text Box 98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70" name="Text Box 9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71" name="Text Box 100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72" name="Text Box 10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73" name="Text Box 102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74" name="Text Box 10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75" name="Text Box 104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76" name="Text Box 105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77" name="Text Box 106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78" name="Text Box 10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79" name="Text Box 108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80" name="Text Box 10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81" name="Text Box 110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82" name="Text Box 11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83" name="Text Box 11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85" name="Text Box 114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86" name="Text Box 11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87" name="Text Box 116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88" name="Text Box 117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89" name="Text Box 118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90" name="Text Box 119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91" name="Text Box 120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92" name="Text Box 12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93" name="Text Box 12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94" name="Text Box 12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95" name="Text Box 124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96" name="Text Box 125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297" name="Text Box 126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98" name="Text Box 127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299" name="Text Box 128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00" name="Text Box 129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301" name="Text Box 130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02" name="Text Box 131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03" name="Text Box 13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04" name="Text Box 13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05" name="Text Box 134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306" name="Text Box 135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07" name="Text Box 136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08" name="Text Box 137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309" name="Text Box 138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310" name="Text Box 139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11" name="Text Box 140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129</xdr:row>
      <xdr:rowOff>0</xdr:rowOff>
    </xdr:from>
    <xdr:ext cx="19050" cy="338070"/>
    <xdr:sp macro="" textlink="">
      <xdr:nvSpPr>
        <xdr:cNvPr id="312" name="Text Box 141"/>
        <xdr:cNvSpPr txBox="1">
          <a:spLocks noChangeArrowheads="1"/>
        </xdr:cNvSpPr>
      </xdr:nvSpPr>
      <xdr:spPr bwMode="auto">
        <a:xfrm>
          <a:off x="10296525" y="75952350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13" name="Text Box 142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14" name="Text Box 143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129</xdr:row>
      <xdr:rowOff>0</xdr:rowOff>
    </xdr:from>
    <xdr:to>
      <xdr:col>12</xdr:col>
      <xdr:colOff>76200</xdr:colOff>
      <xdr:row>129</xdr:row>
      <xdr:rowOff>156882</xdr:rowOff>
    </xdr:to>
    <xdr:sp macro="" textlink="">
      <xdr:nvSpPr>
        <xdr:cNvPr id="315" name="Text Box 144"/>
        <xdr:cNvSpPr txBox="1">
          <a:spLocks noChangeArrowheads="1"/>
        </xdr:cNvSpPr>
      </xdr:nvSpPr>
      <xdr:spPr bwMode="auto">
        <a:xfrm>
          <a:off x="10296525" y="75952350"/>
          <a:ext cx="76200" cy="1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21" name="Text Box 6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22" name="Text Box 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25" name="Text Box 10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26" name="Text Box 1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628650</xdr:colOff>
      <xdr:row>206</xdr:row>
      <xdr:rowOff>169531</xdr:rowOff>
    </xdr:to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9220200" y="23079075"/>
          <a:ext cx="628650" cy="16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28" name="Text Box 1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29" name="Text Box 14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31" name="Text Box 16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32" name="Text Box 1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33" name="Text Box 18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34" name="Text Box 19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35" name="Text Box 20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36" name="Text Box 2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37" name="Text Box 22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38" name="Text Box 2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39" name="Text Box 24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40" name="Text Box 2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628650</xdr:colOff>
      <xdr:row>206</xdr:row>
      <xdr:rowOff>169531</xdr:rowOff>
    </xdr:to>
    <xdr:sp macro="" textlink="">
      <xdr:nvSpPr>
        <xdr:cNvPr id="341" name="Text Box 26"/>
        <xdr:cNvSpPr txBox="1">
          <a:spLocks noChangeArrowheads="1"/>
        </xdr:cNvSpPr>
      </xdr:nvSpPr>
      <xdr:spPr bwMode="auto">
        <a:xfrm>
          <a:off x="9220200" y="23079075"/>
          <a:ext cx="628650" cy="16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42" name="Text Box 2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43" name="Text Box 28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44" name="Text Box 2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45" name="Text Box 30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46" name="Text Box 3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47" name="Text Box 3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48" name="Text Box 33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49" name="Text Box 34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50" name="Text Box 3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51" name="Text Box 36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52" name="Text Box 3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53" name="Text Box 38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54" name="Text Box 3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628650</xdr:colOff>
      <xdr:row>206</xdr:row>
      <xdr:rowOff>169531</xdr:rowOff>
    </xdr:to>
    <xdr:sp macro="" textlink="">
      <xdr:nvSpPr>
        <xdr:cNvPr id="355" name="Text Box 40"/>
        <xdr:cNvSpPr txBox="1">
          <a:spLocks noChangeArrowheads="1"/>
        </xdr:cNvSpPr>
      </xdr:nvSpPr>
      <xdr:spPr bwMode="auto">
        <a:xfrm>
          <a:off x="9220200" y="23079075"/>
          <a:ext cx="628650" cy="16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56" name="Text Box 4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57" name="Text Box 4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58" name="Text Box 4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59" name="Text Box 44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61" name="Text Box 46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62" name="Text Box 47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63" name="Text Box 48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64" name="Text Box 4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65" name="Text Box 50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66" name="Text Box 5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67" name="Text Box 5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68" name="Text Box 5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628650</xdr:colOff>
      <xdr:row>206</xdr:row>
      <xdr:rowOff>169531</xdr:rowOff>
    </xdr:to>
    <xdr:sp macro="" textlink="">
      <xdr:nvSpPr>
        <xdr:cNvPr id="369" name="Text Box 54"/>
        <xdr:cNvSpPr txBox="1">
          <a:spLocks noChangeArrowheads="1"/>
        </xdr:cNvSpPr>
      </xdr:nvSpPr>
      <xdr:spPr bwMode="auto">
        <a:xfrm>
          <a:off x="9220200" y="23079075"/>
          <a:ext cx="628650" cy="16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70" name="Text Box 5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71" name="Text Box 56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72" name="Text Box 5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73" name="Text Box 58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74" name="Text Box 5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75" name="Text Box 60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76" name="Text Box 61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77" name="Text Box 62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78" name="Text Box 6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79" name="Text Box 64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80" name="Text Box 6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81" name="Text Box 66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82" name="Text Box 6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83" name="Text Box 68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84" name="Text Box 69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85" name="Text Box 70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86" name="Text Box 7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87" name="Text Box 72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88" name="Text Box 73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89" name="Text Box 74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90" name="Text Box 75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91" name="Text Box 76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92" name="Text Box 7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93" name="Text Box 78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94" name="Text Box 7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95" name="Text Box 80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96" name="Text Box 8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397" name="Text Box 8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98" name="Text Box 83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399" name="Text Box 84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00" name="Text Box 8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01" name="Text Box 86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02" name="Text Box 8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03" name="Text Box 88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04" name="Text Box 8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05" name="Text Box 90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06" name="Text Box 91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07" name="Text Box 9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08" name="Text Box 9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09" name="Text Box 94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10" name="Text Box 95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11" name="Text Box 96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12" name="Text Box 97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13" name="Text Box 98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14" name="Text Box 9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15" name="Text Box 100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16" name="Text Box 10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17" name="Text Box 102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18" name="Text Box 10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19" name="Text Box 104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20" name="Text Box 105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21" name="Text Box 106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22" name="Text Box 10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23" name="Text Box 108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24" name="Text Box 10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25" name="Text Box 110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26" name="Text Box 11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27" name="Text Box 11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28" name="Text Box 113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29" name="Text Box 114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30" name="Text Box 11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31" name="Text Box 116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32" name="Text Box 117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33" name="Text Box 118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34" name="Text Box 119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35" name="Text Box 120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36" name="Text Box 12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37" name="Text Box 12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38" name="Text Box 12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39" name="Text Box 124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40" name="Text Box 125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41" name="Text Box 126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42" name="Text Box 127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43" name="Text Box 128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44" name="Text Box 129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45" name="Text Box 130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46" name="Text Box 131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47" name="Text Box 13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48" name="Text Box 13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49" name="Text Box 134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50" name="Text Box 135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51" name="Text Box 136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52" name="Text Box 137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53" name="Text Box 138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54" name="Text Box 139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55" name="Text Box 140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42635"/>
    <xdr:sp macro="" textlink="">
      <xdr:nvSpPr>
        <xdr:cNvPr id="456" name="Text Box 141"/>
        <xdr:cNvSpPr txBox="1">
          <a:spLocks noChangeArrowheads="1"/>
        </xdr:cNvSpPr>
      </xdr:nvSpPr>
      <xdr:spPr bwMode="auto">
        <a:xfrm>
          <a:off x="9220200" y="23079075"/>
          <a:ext cx="19050" cy="342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57" name="Text Box 142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58" name="Text Box 143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169253</xdr:rowOff>
    </xdr:to>
    <xdr:sp macro="" textlink="">
      <xdr:nvSpPr>
        <xdr:cNvPr id="459" name="Text Box 144"/>
        <xdr:cNvSpPr txBox="1">
          <a:spLocks noChangeArrowheads="1"/>
        </xdr:cNvSpPr>
      </xdr:nvSpPr>
      <xdr:spPr bwMode="auto">
        <a:xfrm>
          <a:off x="9220200" y="23079075"/>
          <a:ext cx="76200" cy="16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69" name="Text Box 10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70" name="Text Box 1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628650</xdr:colOff>
      <xdr:row>206</xdr:row>
      <xdr:rowOff>158595</xdr:rowOff>
    </xdr:to>
    <xdr:sp macro="" textlink="">
      <xdr:nvSpPr>
        <xdr:cNvPr id="471" name="Text Box 12"/>
        <xdr:cNvSpPr txBox="1">
          <a:spLocks noChangeArrowheads="1"/>
        </xdr:cNvSpPr>
      </xdr:nvSpPr>
      <xdr:spPr bwMode="auto">
        <a:xfrm>
          <a:off x="9220200" y="23079075"/>
          <a:ext cx="628650" cy="158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72" name="Text Box 1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73" name="Text Box 14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76" name="Text Box 1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77" name="Text Box 18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78" name="Text Box 19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80" name="Text Box 2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81" name="Text Box 22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82" name="Text Box 2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83" name="Text Box 24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84" name="Text Box 2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628650</xdr:colOff>
      <xdr:row>206</xdr:row>
      <xdr:rowOff>158595</xdr:rowOff>
    </xdr:to>
    <xdr:sp macro="" textlink="">
      <xdr:nvSpPr>
        <xdr:cNvPr id="485" name="Text Box 26"/>
        <xdr:cNvSpPr txBox="1">
          <a:spLocks noChangeArrowheads="1"/>
        </xdr:cNvSpPr>
      </xdr:nvSpPr>
      <xdr:spPr bwMode="auto">
        <a:xfrm>
          <a:off x="9220200" y="23079075"/>
          <a:ext cx="628650" cy="158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86" name="Text Box 2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87" name="Text Box 28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88" name="Text Box 2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89" name="Text Box 30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90" name="Text Box 3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91" name="Text Box 3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92" name="Text Box 33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93" name="Text Box 34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94" name="Text Box 3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495" name="Text Box 36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96" name="Text Box 3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97" name="Text Box 38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498" name="Text Box 3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628650</xdr:colOff>
      <xdr:row>206</xdr:row>
      <xdr:rowOff>158595</xdr:rowOff>
    </xdr:to>
    <xdr:sp macro="" textlink="">
      <xdr:nvSpPr>
        <xdr:cNvPr id="499" name="Text Box 40"/>
        <xdr:cNvSpPr txBox="1">
          <a:spLocks noChangeArrowheads="1"/>
        </xdr:cNvSpPr>
      </xdr:nvSpPr>
      <xdr:spPr bwMode="auto">
        <a:xfrm>
          <a:off x="9220200" y="23079075"/>
          <a:ext cx="628650" cy="158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00" name="Text Box 4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01" name="Text Box 4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02" name="Text Box 4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03" name="Text Box 44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04" name="Text Box 4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05" name="Text Box 46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06" name="Text Box 47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07" name="Text Box 48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08" name="Text Box 4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09" name="Text Box 50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10" name="Text Box 5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11" name="Text Box 5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12" name="Text Box 5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628650</xdr:colOff>
      <xdr:row>206</xdr:row>
      <xdr:rowOff>158595</xdr:rowOff>
    </xdr:to>
    <xdr:sp macro="" textlink="">
      <xdr:nvSpPr>
        <xdr:cNvPr id="513" name="Text Box 54"/>
        <xdr:cNvSpPr txBox="1">
          <a:spLocks noChangeArrowheads="1"/>
        </xdr:cNvSpPr>
      </xdr:nvSpPr>
      <xdr:spPr bwMode="auto">
        <a:xfrm>
          <a:off x="9220200" y="23079075"/>
          <a:ext cx="628650" cy="158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14" name="Text Box 5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15" name="Text Box 56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16" name="Text Box 5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17" name="Text Box 58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18" name="Text Box 5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19" name="Text Box 60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20" name="Text Box 61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21" name="Text Box 62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22" name="Text Box 6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23" name="Text Box 64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24" name="Text Box 6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25" name="Text Box 66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26" name="Text Box 6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27" name="Text Box 68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28" name="Text Box 69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29" name="Text Box 70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30" name="Text Box 7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31" name="Text Box 72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32" name="Text Box 73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33" name="Text Box 74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34" name="Text Box 75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35" name="Text Box 76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36" name="Text Box 7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37" name="Text Box 78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38" name="Text Box 7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39" name="Text Box 80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40" name="Text Box 8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41" name="Text Box 8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42" name="Text Box 83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43" name="Text Box 84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44" name="Text Box 8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45" name="Text Box 86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46" name="Text Box 8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47" name="Text Box 88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48" name="Text Box 8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49" name="Text Box 90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50" name="Text Box 91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51" name="Text Box 9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52" name="Text Box 9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53" name="Text Box 94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54" name="Text Box 95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55" name="Text Box 96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56" name="Text Box 97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57" name="Text Box 98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58" name="Text Box 9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59" name="Text Box 100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60" name="Text Box 10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61" name="Text Box 102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62" name="Text Box 10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63" name="Text Box 104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64" name="Text Box 105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65" name="Text Box 106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66" name="Text Box 10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67" name="Text Box 108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68" name="Text Box 10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69" name="Text Box 110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70" name="Text Box 11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71" name="Text Box 11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72" name="Text Box 113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73" name="Text Box 114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74" name="Text Box 11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75" name="Text Box 116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76" name="Text Box 117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77" name="Text Box 118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78" name="Text Box 119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79" name="Text Box 120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80" name="Text Box 12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81" name="Text Box 12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82" name="Text Box 12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83" name="Text Box 124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84" name="Text Box 125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85" name="Text Box 126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86" name="Text Box 127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87" name="Text Box 128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88" name="Text Box 129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89" name="Text Box 130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90" name="Text Box 131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91" name="Text Box 13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92" name="Text Box 13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93" name="Text Box 134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94" name="Text Box 135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95" name="Text Box 136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96" name="Text Box 137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97" name="Text Box 138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598" name="Text Box 139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599" name="Text Box 140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206</xdr:row>
      <xdr:rowOff>0</xdr:rowOff>
    </xdr:from>
    <xdr:ext cx="19050" cy="338070"/>
    <xdr:sp macro="" textlink="">
      <xdr:nvSpPr>
        <xdr:cNvPr id="600" name="Text Box 141"/>
        <xdr:cNvSpPr txBox="1">
          <a:spLocks noChangeArrowheads="1"/>
        </xdr:cNvSpPr>
      </xdr:nvSpPr>
      <xdr:spPr bwMode="auto">
        <a:xfrm>
          <a:off x="9220200" y="23079075"/>
          <a:ext cx="19050" cy="33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601" name="Text Box 142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602" name="Text Box 143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206</xdr:row>
      <xdr:rowOff>0</xdr:rowOff>
    </xdr:from>
    <xdr:to>
      <xdr:col>12</xdr:col>
      <xdr:colOff>76200</xdr:colOff>
      <xdr:row>206</xdr:row>
      <xdr:rowOff>161192</xdr:rowOff>
    </xdr:to>
    <xdr:sp macro="" textlink="">
      <xdr:nvSpPr>
        <xdr:cNvPr id="603" name="Text Box 144"/>
        <xdr:cNvSpPr txBox="1">
          <a:spLocks noChangeArrowheads="1"/>
        </xdr:cNvSpPr>
      </xdr:nvSpPr>
      <xdr:spPr bwMode="auto">
        <a:xfrm>
          <a:off x="9220200" y="230790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866775</xdr:colOff>
      <xdr:row>211</xdr:row>
      <xdr:rowOff>0</xdr:rowOff>
    </xdr:from>
    <xdr:to>
      <xdr:col>1</xdr:col>
      <xdr:colOff>868335</xdr:colOff>
      <xdr:row>221</xdr:row>
      <xdr:rowOff>169412</xdr:rowOff>
    </xdr:to>
    <xdr:pic>
      <xdr:nvPicPr>
        <xdr:cNvPr id="606" name="20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105403650"/>
          <a:ext cx="1560" cy="2074412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211</xdr:row>
      <xdr:rowOff>0</xdr:rowOff>
    </xdr:from>
    <xdr:to>
      <xdr:col>1</xdr:col>
      <xdr:colOff>868335</xdr:colOff>
      <xdr:row>221</xdr:row>
      <xdr:rowOff>177205</xdr:rowOff>
    </xdr:to>
    <xdr:pic>
      <xdr:nvPicPr>
        <xdr:cNvPr id="607" name="21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105403650"/>
          <a:ext cx="1560" cy="2082205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211</xdr:row>
      <xdr:rowOff>0</xdr:rowOff>
    </xdr:from>
    <xdr:to>
      <xdr:col>1</xdr:col>
      <xdr:colOff>868335</xdr:colOff>
      <xdr:row>221</xdr:row>
      <xdr:rowOff>187595</xdr:rowOff>
    </xdr:to>
    <xdr:pic>
      <xdr:nvPicPr>
        <xdr:cNvPr id="608" name="24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105403650"/>
          <a:ext cx="1560" cy="2092595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211</xdr:row>
      <xdr:rowOff>0</xdr:rowOff>
    </xdr:from>
    <xdr:to>
      <xdr:col>1</xdr:col>
      <xdr:colOff>868335</xdr:colOff>
      <xdr:row>222</xdr:row>
      <xdr:rowOff>150362</xdr:rowOff>
    </xdr:to>
    <xdr:pic>
      <xdr:nvPicPr>
        <xdr:cNvPr id="609" name="29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105403650"/>
          <a:ext cx="1560" cy="22458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T1-SMA-Z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RATULA"/>
      <sheetName val="ZONA DE COBRO"/>
      <sheetName val="Hoja1"/>
    </sheetNames>
    <sheetDataSet>
      <sheetData sheetId="0">
        <row r="1">
          <cell r="A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15" sqref="B15"/>
    </sheetView>
  </sheetViews>
  <sheetFormatPr baseColWidth="10" defaultRowHeight="12.75" x14ac:dyDescent="0.2"/>
  <cols>
    <col min="1" max="1" width="30.5703125" bestFit="1" customWidth="1"/>
    <col min="2" max="2" width="25.42578125" bestFit="1" customWidth="1"/>
  </cols>
  <sheetData>
    <row r="1" spans="1:3" x14ac:dyDescent="0.2">
      <c r="A1" s="3"/>
    </row>
    <row r="2" spans="1:3" x14ac:dyDescent="0.2">
      <c r="A2" t="s">
        <v>165</v>
      </c>
      <c r="B2" s="22" t="s">
        <v>167</v>
      </c>
      <c r="C2" t="s">
        <v>166</v>
      </c>
    </row>
    <row r="3" spans="1:3" x14ac:dyDescent="0.2">
      <c r="A3" s="3" t="s">
        <v>169</v>
      </c>
      <c r="B3" s="22" t="s">
        <v>170</v>
      </c>
    </row>
    <row r="4" spans="1:3" x14ac:dyDescent="0.2">
      <c r="A4" t="s">
        <v>163</v>
      </c>
      <c r="B4" s="22" t="s">
        <v>173</v>
      </c>
    </row>
    <row r="5" spans="1:3" x14ac:dyDescent="0.2">
      <c r="A5" s="3" t="s">
        <v>168</v>
      </c>
      <c r="B5" s="22" t="s">
        <v>167</v>
      </c>
    </row>
    <row r="6" spans="1:3" x14ac:dyDescent="0.2">
      <c r="A6" s="3" t="s">
        <v>171</v>
      </c>
      <c r="B6" s="22" t="s">
        <v>172</v>
      </c>
    </row>
    <row r="7" spans="1:3" x14ac:dyDescent="0.2">
      <c r="A7" t="s">
        <v>161</v>
      </c>
    </row>
    <row r="8" spans="1:3" x14ac:dyDescent="0.2">
      <c r="A8" s="22" t="s">
        <v>174</v>
      </c>
    </row>
    <row r="9" spans="1:3" x14ac:dyDescent="0.2">
      <c r="A9" t="s">
        <v>164</v>
      </c>
      <c r="B9" s="21" t="s">
        <v>473</v>
      </c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7"/>
      <c r="B28" s="9"/>
    </row>
    <row r="29" spans="1:2" x14ac:dyDescent="0.2">
      <c r="A29" s="9"/>
      <c r="B29" s="9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7"/>
      <c r="B32" s="7"/>
    </row>
    <row r="33" spans="1:2" x14ac:dyDescent="0.2">
      <c r="A33" s="7"/>
      <c r="B33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showGridLines="0" showZeros="0" tabSelected="1" view="pageBreakPreview" zoomScale="70" zoomScaleNormal="70" zoomScaleSheetLayoutView="70" workbookViewId="0">
      <selection activeCell="A24" sqref="A24:K26"/>
    </sheetView>
  </sheetViews>
  <sheetFormatPr baseColWidth="10" defaultColWidth="9.140625" defaultRowHeight="12.75" x14ac:dyDescent="0.2"/>
  <cols>
    <col min="1" max="1" width="9.140625" style="12" customWidth="1"/>
    <col min="2" max="6" width="9.140625" style="12"/>
    <col min="7" max="7" width="9.140625" style="12" customWidth="1"/>
    <col min="8" max="16384" width="9.140625" style="12"/>
  </cols>
  <sheetData>
    <row r="1" spans="1:7" ht="12.75" customHeight="1" x14ac:dyDescent="0.2">
      <c r="A1" s="11"/>
      <c r="B1" s="11"/>
      <c r="C1" s="11"/>
      <c r="D1" s="11"/>
      <c r="E1" s="11"/>
      <c r="F1" s="13"/>
      <c r="G1" s="13"/>
    </row>
    <row r="2" spans="1:7" ht="12.75" customHeight="1" x14ac:dyDescent="0.2">
      <c r="A2" s="11"/>
      <c r="B2" s="11"/>
      <c r="C2" s="11"/>
      <c r="D2" s="11"/>
      <c r="E2" s="11"/>
      <c r="F2" s="13"/>
      <c r="G2" s="13"/>
    </row>
    <row r="3" spans="1:7" ht="12.75" customHeight="1" x14ac:dyDescent="0.2">
      <c r="A3" s="11"/>
      <c r="B3" s="11"/>
      <c r="C3" s="11"/>
      <c r="D3" s="11"/>
      <c r="E3" s="11"/>
      <c r="F3" s="13"/>
      <c r="G3" s="13"/>
    </row>
    <row r="4" spans="1:7" ht="12.75" customHeight="1" x14ac:dyDescent="0.2">
      <c r="A4" s="11"/>
      <c r="B4" s="11"/>
      <c r="C4" s="11"/>
      <c r="D4" s="11"/>
      <c r="E4" s="11"/>
      <c r="F4" s="13"/>
      <c r="G4" s="13"/>
    </row>
    <row r="5" spans="1:7" ht="12.75" customHeight="1" x14ac:dyDescent="0.2">
      <c r="A5" s="11"/>
      <c r="B5" s="11"/>
      <c r="C5" s="11"/>
      <c r="D5" s="11"/>
      <c r="E5" s="11"/>
      <c r="F5" s="13"/>
      <c r="G5" s="13"/>
    </row>
    <row r="6" spans="1:7" ht="12.75" customHeight="1" x14ac:dyDescent="0.2">
      <c r="A6" s="11"/>
      <c r="B6" s="11"/>
      <c r="C6" s="11"/>
      <c r="D6" s="11"/>
      <c r="E6" s="11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3"/>
      <c r="G7" s="13"/>
    </row>
    <row r="8" spans="1:7" ht="12.75" customHeight="1" x14ac:dyDescent="0.2">
      <c r="A8" s="11"/>
      <c r="B8" s="11"/>
      <c r="C8" s="11"/>
      <c r="D8" s="11"/>
      <c r="E8" s="11"/>
      <c r="F8" s="13"/>
      <c r="G8" s="13"/>
    </row>
    <row r="9" spans="1:7" ht="12.75" customHeight="1" x14ac:dyDescent="0.2">
      <c r="A9" s="11"/>
      <c r="B9" s="11"/>
      <c r="C9" s="11"/>
      <c r="D9" s="11"/>
      <c r="E9" s="11"/>
      <c r="F9" s="13"/>
      <c r="G9" s="13"/>
    </row>
    <row r="10" spans="1:7" ht="12.75" customHeight="1" x14ac:dyDescent="0.2">
      <c r="A10" s="11"/>
      <c r="B10" s="11"/>
      <c r="C10" s="11"/>
      <c r="D10" s="11"/>
      <c r="E10" s="11"/>
      <c r="F10" s="13"/>
      <c r="G10" s="13"/>
    </row>
    <row r="11" spans="1:7" ht="12.75" customHeight="1" x14ac:dyDescent="0.2">
      <c r="A11" s="11"/>
      <c r="B11" s="11"/>
      <c r="C11" s="11"/>
      <c r="D11" s="11"/>
      <c r="E11" s="11"/>
      <c r="F11" s="13"/>
      <c r="G11" s="13"/>
    </row>
    <row r="12" spans="1:7" ht="12.75" customHeight="1" x14ac:dyDescent="0.2">
      <c r="A12" s="11"/>
      <c r="B12" s="11"/>
      <c r="C12" s="11"/>
      <c r="D12" s="11"/>
      <c r="E12" s="11"/>
      <c r="F12" s="13"/>
      <c r="G12" s="13"/>
    </row>
    <row r="13" spans="1:7" ht="12.75" customHeight="1" x14ac:dyDescent="0.2">
      <c r="A13" s="11"/>
      <c r="B13" s="11"/>
      <c r="C13" s="11"/>
      <c r="D13" s="11"/>
      <c r="E13" s="11"/>
      <c r="F13" s="13"/>
      <c r="G13" s="13"/>
    </row>
    <row r="14" spans="1:7" ht="12.75" customHeight="1" x14ac:dyDescent="0.2">
      <c r="A14" s="11"/>
      <c r="B14" s="11"/>
      <c r="C14" s="11"/>
      <c r="D14" s="11"/>
      <c r="E14" s="11"/>
      <c r="F14" s="13"/>
      <c r="G14" s="13"/>
    </row>
    <row r="15" spans="1:7" ht="12.75" customHeight="1" x14ac:dyDescent="0.2">
      <c r="A15" s="11"/>
      <c r="B15" s="11"/>
      <c r="C15" s="11"/>
      <c r="D15" s="11"/>
      <c r="E15" s="11"/>
      <c r="F15" s="13"/>
      <c r="G15" s="13"/>
    </row>
    <row r="16" spans="1:7" ht="12.75" customHeight="1" x14ac:dyDescent="0.2">
      <c r="A16" s="11"/>
      <c r="B16" s="11"/>
      <c r="C16" s="11"/>
      <c r="D16" s="11"/>
      <c r="E16" s="11"/>
      <c r="F16" s="13"/>
      <c r="G16" s="13"/>
    </row>
    <row r="17" spans="1:11" ht="12.75" customHeight="1" x14ac:dyDescent="0.2">
      <c r="A17" s="11"/>
      <c r="B17" s="11"/>
      <c r="C17" s="11"/>
      <c r="D17" s="11"/>
      <c r="E17" s="11"/>
      <c r="F17" s="13"/>
      <c r="G17" s="13"/>
    </row>
    <row r="18" spans="1:11" ht="12.75" customHeight="1" x14ac:dyDescent="0.2">
      <c r="A18" s="11"/>
      <c r="B18" s="11"/>
      <c r="C18" s="11"/>
      <c r="D18" s="11"/>
      <c r="E18" s="11"/>
      <c r="F18" s="13"/>
      <c r="G18" s="13"/>
    </row>
    <row r="19" spans="1:11" ht="12.75" customHeight="1" x14ac:dyDescent="0.2">
      <c r="A19" s="11"/>
      <c r="B19" s="11"/>
      <c r="C19" s="11"/>
      <c r="D19" s="11"/>
      <c r="E19" s="11"/>
      <c r="F19" s="13"/>
      <c r="G19" s="13"/>
    </row>
    <row r="20" spans="1:11" ht="12.75" customHeight="1" x14ac:dyDescent="0.2">
      <c r="A20" s="214">
        <f>[1]DATOS!A1</f>
        <v>0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</row>
    <row r="21" spans="1:11" ht="12.75" customHeight="1" x14ac:dyDescent="0.2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</row>
    <row r="22" spans="1:11" ht="12.75" customHeight="1" x14ac:dyDescent="0.2">
      <c r="A22" s="11"/>
      <c r="B22" s="11"/>
      <c r="C22" s="11"/>
      <c r="D22" s="11"/>
      <c r="E22" s="11"/>
      <c r="F22" s="13"/>
      <c r="G22" s="13"/>
    </row>
    <row r="23" spans="1:11" ht="12.75" customHeight="1" x14ac:dyDescent="0.2">
      <c r="A23" s="11"/>
      <c r="B23" s="11"/>
      <c r="C23" s="11"/>
      <c r="D23" s="11"/>
      <c r="E23" s="11"/>
      <c r="F23" s="13"/>
      <c r="G23" s="13"/>
    </row>
    <row r="24" spans="1:11" ht="12.75" customHeight="1" x14ac:dyDescent="0.2">
      <c r="A24" s="215" t="str">
        <f>CONCATENATE(DATOS!A2,DATOS!B2,DATOS!C2)</f>
        <v>PLAZA DE COBRO "SAN MARTIN TEXMELUCAN"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</row>
    <row r="25" spans="1:11" ht="12.75" customHeight="1" x14ac:dyDescent="0.2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1" ht="12.75" customHeight="1" x14ac:dyDescent="0.2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</row>
    <row r="27" spans="1:11" ht="12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2.75" customHeight="1" x14ac:dyDescent="0.2">
      <c r="A28" s="216" t="str">
        <f>CONCATENATE(DATOS!A3,DATOS!B3)</f>
        <v>AUTOPISTA: MEXICO-PUEBLA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</row>
    <row r="29" spans="1:11" ht="12.75" customHeight="1" x14ac:dyDescent="0.2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</row>
    <row r="30" spans="1:11" ht="12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.75" customHeight="1" x14ac:dyDescent="0.2">
      <c r="A31" s="216" t="str">
        <f>CONCATENATE(DATOS!A4,DATOS!B4)</f>
        <v>KM: 96+100.00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</row>
    <row r="32" spans="1:11" ht="12.75" customHeight="1" x14ac:dyDescent="0.2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</row>
    <row r="33" spans="1:11" ht="12.75" customHeight="1" x14ac:dyDescent="0.2">
      <c r="A33" s="14"/>
      <c r="B33" s="14"/>
      <c r="C33" s="14"/>
      <c r="D33" s="14"/>
      <c r="E33" s="14"/>
      <c r="F33" s="15"/>
      <c r="G33" s="15"/>
    </row>
    <row r="34" spans="1:11" ht="12.75" customHeight="1" x14ac:dyDescent="0.2">
      <c r="A34" s="216" t="str">
        <f>CONCATENATE(DATOS!A5,DATOS!B5)</f>
        <v>MUNICIPIO: SAN MARTIN TEXMELUCAN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2.75" customHeight="1" x14ac:dyDescent="0.2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</row>
    <row r="36" spans="1:11" ht="12.75" customHeight="1" x14ac:dyDescent="0.2">
      <c r="A36" s="14"/>
      <c r="B36" s="14"/>
      <c r="C36" s="14"/>
      <c r="D36" s="14"/>
      <c r="E36" s="14"/>
      <c r="F36" s="15"/>
      <c r="G36" s="15"/>
    </row>
    <row r="37" spans="1:11" ht="12.75" customHeight="1" x14ac:dyDescent="0.2">
      <c r="A37" s="216" t="str">
        <f>CONCATENATE(DATOS!A6,DATOS!B6)</f>
        <v>ESTADO DE PUEBLA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2.75" customHeight="1" x14ac:dyDescent="0.2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2.75" customHeight="1" x14ac:dyDescent="0.2">
      <c r="A39" s="14"/>
      <c r="B39" s="14"/>
      <c r="C39" s="14"/>
      <c r="D39" s="14"/>
      <c r="E39" s="15"/>
      <c r="F39" s="15"/>
      <c r="G39" s="15"/>
    </row>
    <row r="40" spans="1:11" ht="12.75" customHeight="1" x14ac:dyDescent="0.2">
      <c r="A40" s="211" t="str">
        <f>DATOS!A7</f>
        <v>CATALOGO DE CONCEPTOS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  <row r="41" spans="1:11" ht="12.75" customHeight="1" x14ac:dyDescent="0.2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</row>
    <row r="42" spans="1:11" ht="12.75" customHeight="1" x14ac:dyDescent="0.3">
      <c r="A42" s="18"/>
      <c r="B42" s="19"/>
      <c r="C42" s="19"/>
      <c r="D42" s="19"/>
      <c r="E42" s="19"/>
      <c r="F42" s="19"/>
      <c r="G42" s="19"/>
    </row>
    <row r="43" spans="1:11" ht="12.75" customHeight="1" x14ac:dyDescent="0.2">
      <c r="A43" s="212" t="str">
        <f>DATOS!A8</f>
        <v>INSTALACIONES ESPECIALES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</row>
    <row r="44" spans="1:11" ht="12.75" customHeight="1" x14ac:dyDescent="0.2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</row>
    <row r="45" spans="1:11" ht="12.75" customHeight="1" x14ac:dyDescent="0.2">
      <c r="A45" s="17"/>
      <c r="B45" s="17"/>
      <c r="C45" s="17"/>
      <c r="D45" s="17"/>
      <c r="E45" s="17"/>
      <c r="F45" s="17"/>
      <c r="G45" s="17"/>
    </row>
    <row r="46" spans="1:11" ht="12.75" customHeight="1" x14ac:dyDescent="0.2">
      <c r="A46" s="213" t="str">
        <f>CONCATENATE(DATOS!A9,DATOS!B9)</f>
        <v>REVISION 1   (14*NOV*2014)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</row>
    <row r="47" spans="1:11" ht="12.75" customHeight="1" x14ac:dyDescent="0.2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</row>
    <row r="48" spans="1:11" ht="12.75" customHeight="1" x14ac:dyDescent="0.2"/>
    <row r="49" spans="1:12" ht="12.75" customHeight="1" x14ac:dyDescent="0.2"/>
    <row r="50" spans="1:12" ht="12.75" customHeight="1" x14ac:dyDescent="0.2">
      <c r="A50" s="10"/>
      <c r="B50" s="14"/>
      <c r="C50" s="14"/>
      <c r="D50" s="14"/>
      <c r="H50" s="16"/>
      <c r="I50" s="16"/>
      <c r="J50" s="16"/>
      <c r="K50" s="16"/>
      <c r="L50" s="16"/>
    </row>
    <row r="51" spans="1:12" ht="12.75" customHeight="1" x14ac:dyDescent="0.2"/>
    <row r="52" spans="1:12" ht="12.75" customHeight="1" x14ac:dyDescent="0.2"/>
    <row r="63" spans="1:12" x14ac:dyDescent="0.2">
      <c r="A63" s="3"/>
    </row>
    <row r="64" spans="1:12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9" spans="1:1" x14ac:dyDescent="0.2">
      <c r="A69" s="3"/>
    </row>
    <row r="70" spans="1:1" x14ac:dyDescent="0.2">
      <c r="A70" s="3"/>
    </row>
    <row r="74" spans="1:1" x14ac:dyDescent="0.2">
      <c r="A74" s="20"/>
    </row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</sheetData>
  <mergeCells count="9">
    <mergeCell ref="A40:K41"/>
    <mergeCell ref="A43:K44"/>
    <mergeCell ref="A46:K47"/>
    <mergeCell ref="A20:K21"/>
    <mergeCell ref="A24:K26"/>
    <mergeCell ref="A28:K29"/>
    <mergeCell ref="A31:K32"/>
    <mergeCell ref="A34:K35"/>
    <mergeCell ref="A37:K38"/>
  </mergeCells>
  <printOptions verticalCentered="1"/>
  <pageMargins left="0.39370078740157483" right="0" top="0" bottom="0" header="0" footer="0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36"/>
  <sheetViews>
    <sheetView showGridLines="0" showZeros="0" view="pageBreakPreview" zoomScale="70" zoomScaleNormal="100" zoomScaleSheetLayoutView="70" zoomScalePageLayoutView="70" workbookViewId="0">
      <pane ySplit="13" topLeftCell="A202" activePane="bottomLeft" state="frozen"/>
      <selection pane="bottomLeft" activeCell="B223" sqref="B223"/>
    </sheetView>
  </sheetViews>
  <sheetFormatPr baseColWidth="10" defaultRowHeight="15" x14ac:dyDescent="0.2"/>
  <cols>
    <col min="1" max="1" width="13.7109375" style="200" customWidth="1"/>
    <col min="2" max="2" width="38.7109375" style="131" customWidth="1"/>
    <col min="3" max="3" width="6.7109375" style="131" customWidth="1"/>
    <col min="4" max="4" width="10.7109375" style="201" customWidth="1"/>
    <col min="5" max="5" width="10.7109375" style="131" customWidth="1"/>
    <col min="6" max="6" width="13.7109375" style="131" customWidth="1"/>
    <col min="7" max="7" width="11.42578125" style="131"/>
    <col min="8" max="8" width="12.42578125" style="66" bestFit="1" customWidth="1"/>
    <col min="9" max="9" width="2.140625" style="66" customWidth="1"/>
    <col min="10" max="10" width="11.42578125" style="202"/>
    <col min="11" max="11" width="2" style="66" customWidth="1"/>
    <col min="12" max="12" width="11.42578125" style="145"/>
    <col min="13" max="13" width="11.42578125" style="66"/>
    <col min="14" max="16384" width="11.42578125" style="131"/>
  </cols>
  <sheetData>
    <row r="1" spans="1:14" s="42" customFormat="1" ht="15" customHeight="1" thickBot="1" x14ac:dyDescent="0.25">
      <c r="A1" s="39"/>
      <c r="B1" s="40"/>
      <c r="C1" s="41"/>
      <c r="D1" s="40"/>
      <c r="H1" s="43"/>
      <c r="I1" s="43"/>
      <c r="J1" s="44"/>
      <c r="K1" s="43"/>
      <c r="L1" s="45"/>
      <c r="M1" s="43"/>
    </row>
    <row r="2" spans="1:14" s="42" customFormat="1" ht="15" customHeight="1" thickTop="1" x14ac:dyDescent="0.3">
      <c r="A2" s="46"/>
      <c r="B2" s="47"/>
      <c r="C2" s="227" t="str">
        <f>CONCATENATE(DATOS!A2,DATOS!B2,DATOS!C2)</f>
        <v>PLAZA DE COBRO "SAN MARTIN TEXMELUCAN"</v>
      </c>
      <c r="D2" s="227"/>
      <c r="E2" s="227"/>
      <c r="F2" s="228"/>
      <c r="H2" s="48"/>
      <c r="I2" s="48"/>
      <c r="J2" s="44"/>
      <c r="K2" s="49"/>
      <c r="L2" s="45"/>
      <c r="M2" s="43"/>
      <c r="N2" s="41"/>
    </row>
    <row r="3" spans="1:14" s="42" customFormat="1" ht="7.5" customHeight="1" x14ac:dyDescent="0.2">
      <c r="A3" s="50"/>
      <c r="B3" s="51"/>
      <c r="C3" s="229">
        <f>DATOS!A1</f>
        <v>0</v>
      </c>
      <c r="D3" s="229"/>
      <c r="E3" s="229"/>
      <c r="F3" s="230"/>
      <c r="H3" s="52"/>
      <c r="I3" s="52"/>
      <c r="J3" s="44"/>
      <c r="K3" s="49"/>
      <c r="L3" s="45"/>
      <c r="M3" s="43"/>
    </row>
    <row r="4" spans="1:14" s="42" customFormat="1" ht="7.5" customHeight="1" x14ac:dyDescent="0.2">
      <c r="A4" s="50"/>
      <c r="B4" s="51"/>
      <c r="C4" s="229" t="str">
        <f>CONCATENATE(DATOS!A3,DATOS!B3)</f>
        <v>AUTOPISTA: MEXICO-PUEBLA</v>
      </c>
      <c r="D4" s="229"/>
      <c r="E4" s="229"/>
      <c r="F4" s="230"/>
      <c r="G4" s="53"/>
      <c r="H4" s="54"/>
      <c r="I4" s="54"/>
      <c r="J4" s="55"/>
      <c r="K4" s="56"/>
      <c r="L4" s="45"/>
      <c r="M4" s="43"/>
      <c r="N4" s="41"/>
    </row>
    <row r="5" spans="1:14" s="42" customFormat="1" ht="7.5" customHeight="1" x14ac:dyDescent="0.25">
      <c r="A5" s="57" t="s">
        <v>5</v>
      </c>
      <c r="B5" s="51"/>
      <c r="C5" s="229" t="str">
        <f>CONCATENATE(DATOS!A4,DATOS!B4)</f>
        <v>KM: 96+100.00</v>
      </c>
      <c r="D5" s="229"/>
      <c r="E5" s="229"/>
      <c r="F5" s="230"/>
      <c r="G5" s="53"/>
      <c r="H5" s="58"/>
      <c r="I5" s="59"/>
      <c r="J5" s="60"/>
      <c r="K5" s="56"/>
      <c r="L5" s="45"/>
      <c r="M5" s="43"/>
    </row>
    <row r="6" spans="1:14" s="42" customFormat="1" ht="7.5" customHeight="1" x14ac:dyDescent="0.25">
      <c r="A6" s="57" t="s">
        <v>3</v>
      </c>
      <c r="B6" s="61"/>
      <c r="C6" s="229" t="str">
        <f>CONCATENATE(DATOS!A5,DATOS!B5)</f>
        <v>MUNICIPIO: SAN MARTIN TEXMELUCAN</v>
      </c>
      <c r="D6" s="229"/>
      <c r="E6" s="229"/>
      <c r="F6" s="230"/>
      <c r="G6" s="53"/>
      <c r="H6" s="62"/>
      <c r="I6" s="63"/>
      <c r="J6" s="55"/>
      <c r="K6" s="56"/>
      <c r="L6" s="45"/>
      <c r="M6" s="43"/>
    </row>
    <row r="7" spans="1:14" s="42" customFormat="1" ht="7.5" customHeight="1" x14ac:dyDescent="0.25">
      <c r="A7" s="64"/>
      <c r="B7" s="65"/>
      <c r="C7" s="229" t="str">
        <f>CONCATENATE(DATOS!A6,DATOS!B6)</f>
        <v>ESTADO DE PUEBLA</v>
      </c>
      <c r="D7" s="229"/>
      <c r="E7" s="229"/>
      <c r="F7" s="230"/>
      <c r="G7" s="53"/>
      <c r="H7" s="63"/>
      <c r="I7" s="66"/>
      <c r="J7" s="67"/>
      <c r="K7" s="56"/>
      <c r="L7" s="45"/>
      <c r="M7" s="66"/>
    </row>
    <row r="8" spans="1:14" s="42" customFormat="1" ht="7.5" customHeight="1" x14ac:dyDescent="0.2">
      <c r="A8" s="50"/>
      <c r="B8" s="68"/>
      <c r="C8" s="233" t="str">
        <f>DATOS!A7</f>
        <v>CATALOGO DE CONCEPTOS</v>
      </c>
      <c r="D8" s="233"/>
      <c r="E8" s="233"/>
      <c r="F8" s="234"/>
      <c r="H8" s="52"/>
      <c r="I8" s="52"/>
      <c r="J8" s="44"/>
      <c r="K8" s="49"/>
      <c r="L8" s="45"/>
      <c r="M8" s="43"/>
    </row>
    <row r="9" spans="1:14" s="42" customFormat="1" ht="7.5" customHeight="1" x14ac:dyDescent="0.2">
      <c r="A9" s="50"/>
      <c r="B9" s="68"/>
      <c r="C9" s="233"/>
      <c r="D9" s="233"/>
      <c r="E9" s="233"/>
      <c r="F9" s="234"/>
      <c r="G9" s="53"/>
      <c r="H9" s="54"/>
      <c r="I9" s="54"/>
      <c r="J9" s="55"/>
      <c r="K9" s="56"/>
      <c r="L9" s="45"/>
      <c r="M9" s="43"/>
      <c r="N9" s="41"/>
    </row>
    <row r="10" spans="1:14" s="42" customFormat="1" ht="7.5" customHeight="1" x14ac:dyDescent="0.25">
      <c r="A10" s="57" t="s">
        <v>5</v>
      </c>
      <c r="B10" s="51"/>
      <c r="C10" s="235" t="str">
        <f>DATOS!A8</f>
        <v>INSTALACIONES ESPECIALES</v>
      </c>
      <c r="D10" s="235"/>
      <c r="E10" s="235"/>
      <c r="F10" s="236"/>
      <c r="G10" s="53"/>
      <c r="H10" s="58"/>
      <c r="I10" s="59"/>
      <c r="J10" s="60"/>
      <c r="K10" s="56"/>
      <c r="L10" s="45"/>
      <c r="M10" s="43"/>
    </row>
    <row r="11" spans="1:14" s="42" customFormat="1" ht="7.5" customHeight="1" x14ac:dyDescent="0.25">
      <c r="A11" s="57" t="s">
        <v>3</v>
      </c>
      <c r="B11" s="61"/>
      <c r="C11" s="235"/>
      <c r="D11" s="235"/>
      <c r="E11" s="235"/>
      <c r="F11" s="236"/>
      <c r="G11" s="53"/>
      <c r="H11" s="62"/>
      <c r="I11" s="63"/>
      <c r="J11" s="55"/>
      <c r="K11" s="56"/>
      <c r="L11" s="45"/>
      <c r="M11" s="43"/>
    </row>
    <row r="12" spans="1:14" s="42" customFormat="1" ht="7.5" customHeight="1" thickBot="1" x14ac:dyDescent="0.3">
      <c r="A12" s="69"/>
      <c r="B12" s="70"/>
      <c r="C12" s="231" t="str">
        <f>CONCATENATE(DATOS!A9,DATOS!B9)</f>
        <v>REVISION 1   (14*NOV*2014)</v>
      </c>
      <c r="D12" s="231"/>
      <c r="E12" s="231"/>
      <c r="F12" s="232"/>
      <c r="G12" s="53"/>
      <c r="H12" s="63"/>
      <c r="I12" s="66"/>
      <c r="J12" s="67"/>
      <c r="K12" s="56"/>
      <c r="L12" s="45"/>
      <c r="M12" s="66"/>
    </row>
    <row r="13" spans="1:14" s="42" customFormat="1" ht="30" customHeight="1" thickTop="1" thickBot="1" x14ac:dyDescent="0.25">
      <c r="A13" s="226" t="s">
        <v>162</v>
      </c>
      <c r="B13" s="226"/>
      <c r="C13" s="226"/>
      <c r="D13" s="226"/>
      <c r="E13" s="226"/>
      <c r="F13" s="226"/>
      <c r="G13" s="53"/>
      <c r="H13" s="71"/>
      <c r="I13" s="56"/>
      <c r="J13" s="55"/>
      <c r="K13" s="56"/>
      <c r="L13" s="45"/>
      <c r="M13" s="66"/>
    </row>
    <row r="14" spans="1:14" s="79" customFormat="1" ht="16.5" thickTop="1" thickBot="1" x14ac:dyDescent="0.25">
      <c r="A14" s="72" t="s">
        <v>0</v>
      </c>
      <c r="B14" s="73" t="s">
        <v>7</v>
      </c>
      <c r="C14" s="73" t="s">
        <v>1</v>
      </c>
      <c r="D14" s="74" t="s">
        <v>4</v>
      </c>
      <c r="E14" s="73" t="s">
        <v>2</v>
      </c>
      <c r="F14" s="75" t="s">
        <v>8</v>
      </c>
      <c r="G14" s="76"/>
      <c r="H14" s="77"/>
      <c r="I14" s="77"/>
      <c r="J14" s="78"/>
      <c r="K14" s="77"/>
      <c r="L14" s="60"/>
      <c r="M14" s="77"/>
    </row>
    <row r="15" spans="1:14" s="42" customFormat="1" ht="15.75" thickTop="1" x14ac:dyDescent="0.2">
      <c r="A15" s="80"/>
      <c r="B15" s="81" t="s">
        <v>174</v>
      </c>
      <c r="C15" s="82"/>
      <c r="D15" s="83"/>
      <c r="E15" s="84"/>
      <c r="F15" s="85"/>
      <c r="H15" s="86"/>
      <c r="I15" s="86"/>
      <c r="J15" s="87"/>
      <c r="K15" s="88"/>
      <c r="L15" s="89"/>
      <c r="M15" s="90"/>
    </row>
    <row r="16" spans="1:14" s="42" customFormat="1" x14ac:dyDescent="0.2">
      <c r="A16" s="91"/>
      <c r="B16" s="92"/>
      <c r="C16" s="93"/>
      <c r="D16" s="94"/>
      <c r="E16" s="95"/>
      <c r="F16" s="96"/>
      <c r="H16" s="86"/>
      <c r="I16" s="86"/>
      <c r="J16" s="87"/>
      <c r="K16" s="88"/>
      <c r="L16" s="89"/>
      <c r="M16" s="90"/>
    </row>
    <row r="17" spans="1:13" s="42" customFormat="1" ht="31.5" x14ac:dyDescent="0.25">
      <c r="A17" s="91"/>
      <c r="B17" s="97" t="s">
        <v>175</v>
      </c>
      <c r="C17" s="93"/>
      <c r="D17" s="94"/>
      <c r="E17" s="95"/>
      <c r="F17" s="96"/>
      <c r="H17" s="86"/>
      <c r="I17" s="86"/>
      <c r="J17" s="87"/>
      <c r="K17" s="88"/>
      <c r="L17" s="89"/>
      <c r="M17" s="90"/>
    </row>
    <row r="18" spans="1:13" s="42" customFormat="1" ht="70.5" customHeight="1" x14ac:dyDescent="0.2">
      <c r="A18" s="98" t="s">
        <v>176</v>
      </c>
      <c r="B18" s="138" t="s">
        <v>419</v>
      </c>
      <c r="C18" s="100" t="s">
        <v>177</v>
      </c>
      <c r="D18" s="101">
        <v>92</v>
      </c>
      <c r="E18" s="102"/>
      <c r="F18" s="102"/>
      <c r="H18" s="86"/>
      <c r="I18" s="86"/>
      <c r="J18" s="87"/>
      <c r="K18" s="88"/>
      <c r="L18" s="89"/>
      <c r="M18" s="90"/>
    </row>
    <row r="19" spans="1:13" s="42" customFormat="1" ht="78.75" customHeight="1" x14ac:dyDescent="0.2">
      <c r="A19" s="98" t="s">
        <v>178</v>
      </c>
      <c r="B19" s="99" t="s">
        <v>421</v>
      </c>
      <c r="C19" s="100" t="s">
        <v>180</v>
      </c>
      <c r="D19" s="101">
        <v>14</v>
      </c>
      <c r="E19" s="102"/>
      <c r="F19" s="102"/>
      <c r="H19" s="86"/>
      <c r="I19" s="86"/>
      <c r="J19" s="87"/>
      <c r="K19" s="88"/>
      <c r="L19" s="89"/>
      <c r="M19" s="90"/>
    </row>
    <row r="20" spans="1:13" s="42" customFormat="1" ht="63.75" customHeight="1" x14ac:dyDescent="0.2">
      <c r="A20" s="98" t="s">
        <v>179</v>
      </c>
      <c r="B20" s="99" t="s">
        <v>420</v>
      </c>
      <c r="C20" s="100" t="s">
        <v>180</v>
      </c>
      <c r="D20" s="101">
        <v>14</v>
      </c>
      <c r="E20" s="102"/>
      <c r="F20" s="102"/>
      <c r="H20" s="86"/>
      <c r="I20" s="86"/>
      <c r="J20" s="87"/>
      <c r="K20" s="88"/>
      <c r="L20" s="89"/>
      <c r="M20" s="90"/>
    </row>
    <row r="21" spans="1:13" s="42" customFormat="1" ht="73.5" customHeight="1" x14ac:dyDescent="0.2">
      <c r="A21" s="98" t="s">
        <v>181</v>
      </c>
      <c r="B21" s="103" t="s">
        <v>183</v>
      </c>
      <c r="C21" s="100" t="s">
        <v>180</v>
      </c>
      <c r="D21" s="101">
        <v>2</v>
      </c>
      <c r="E21" s="102"/>
      <c r="F21" s="102"/>
      <c r="H21" s="86"/>
      <c r="I21" s="86"/>
      <c r="J21" s="87"/>
      <c r="K21" s="88"/>
      <c r="L21" s="89"/>
      <c r="M21" s="90"/>
    </row>
    <row r="22" spans="1:13" s="42" customFormat="1" ht="84" x14ac:dyDescent="0.2">
      <c r="A22" s="98" t="s">
        <v>182</v>
      </c>
      <c r="B22" s="99" t="s">
        <v>185</v>
      </c>
      <c r="C22" s="100" t="s">
        <v>180</v>
      </c>
      <c r="D22" s="101">
        <v>2</v>
      </c>
      <c r="E22" s="102"/>
      <c r="F22" s="102"/>
      <c r="H22" s="86"/>
      <c r="I22" s="86"/>
      <c r="J22" s="87"/>
      <c r="K22" s="88"/>
      <c r="L22" s="89"/>
      <c r="M22" s="90"/>
    </row>
    <row r="23" spans="1:13" s="42" customFormat="1" ht="48" x14ac:dyDescent="0.2">
      <c r="A23" s="98" t="s">
        <v>184</v>
      </c>
      <c r="B23" s="104" t="s">
        <v>422</v>
      </c>
      <c r="C23" s="100" t="s">
        <v>180</v>
      </c>
      <c r="D23" s="101">
        <v>12</v>
      </c>
      <c r="E23" s="102"/>
      <c r="F23" s="102"/>
      <c r="H23" s="86"/>
      <c r="I23" s="86"/>
      <c r="J23" s="87"/>
      <c r="K23" s="88"/>
      <c r="L23" s="89"/>
      <c r="M23" s="90"/>
    </row>
    <row r="24" spans="1:13" s="42" customFormat="1" ht="72" x14ac:dyDescent="0.2">
      <c r="A24" s="98" t="s">
        <v>186</v>
      </c>
      <c r="B24" s="104" t="s">
        <v>188</v>
      </c>
      <c r="C24" s="100" t="s">
        <v>180</v>
      </c>
      <c r="D24" s="101">
        <v>5</v>
      </c>
      <c r="E24" s="105"/>
      <c r="F24" s="102"/>
      <c r="H24" s="86"/>
      <c r="I24" s="86"/>
      <c r="J24" s="87"/>
      <c r="K24" s="88"/>
      <c r="L24" s="89"/>
      <c r="M24" s="90"/>
    </row>
    <row r="25" spans="1:13" s="42" customFormat="1" ht="36" x14ac:dyDescent="0.2">
      <c r="A25" s="98" t="s">
        <v>187</v>
      </c>
      <c r="B25" s="104" t="s">
        <v>190</v>
      </c>
      <c r="C25" s="100" t="s">
        <v>191</v>
      </c>
      <c r="D25" s="101">
        <v>1</v>
      </c>
      <c r="E25" s="102"/>
      <c r="F25" s="102"/>
      <c r="H25" s="86"/>
      <c r="I25" s="86"/>
      <c r="J25" s="87"/>
      <c r="K25" s="88"/>
      <c r="L25" s="89"/>
      <c r="M25" s="90"/>
    </row>
    <row r="26" spans="1:13" s="42" customFormat="1" ht="83.25" customHeight="1" thickBot="1" x14ac:dyDescent="0.25">
      <c r="A26" s="98" t="s">
        <v>189</v>
      </c>
      <c r="B26" s="106" t="s">
        <v>192</v>
      </c>
      <c r="C26" s="107" t="s">
        <v>180</v>
      </c>
      <c r="D26" s="108">
        <v>1</v>
      </c>
      <c r="E26" s="109"/>
      <c r="F26" s="102"/>
      <c r="H26" s="86"/>
      <c r="I26" s="86"/>
      <c r="J26" s="87"/>
      <c r="K26" s="88"/>
      <c r="L26" s="89"/>
      <c r="M26" s="90"/>
    </row>
    <row r="27" spans="1:13" s="42" customFormat="1" ht="16.5" thickTop="1" thickBot="1" x14ac:dyDescent="0.25">
      <c r="A27" s="110"/>
      <c r="B27" s="111"/>
      <c r="C27" s="112"/>
      <c r="D27" s="113"/>
      <c r="E27" s="217">
        <f>SUM(F18:F26)</f>
        <v>0</v>
      </c>
      <c r="F27" s="218"/>
      <c r="H27" s="86"/>
      <c r="I27" s="86"/>
      <c r="J27" s="87"/>
      <c r="K27" s="88"/>
      <c r="L27" s="89"/>
      <c r="M27" s="90"/>
    </row>
    <row r="28" spans="1:13" s="31" customFormat="1" ht="45.75" thickTop="1" x14ac:dyDescent="0.25">
      <c r="A28" s="114"/>
      <c r="B28" s="115" t="s">
        <v>193</v>
      </c>
      <c r="C28" s="116"/>
      <c r="D28" s="117"/>
      <c r="E28" s="118"/>
      <c r="F28" s="119"/>
      <c r="H28" s="120"/>
    </row>
    <row r="29" spans="1:13" s="31" customFormat="1" ht="72" x14ac:dyDescent="0.25">
      <c r="A29" s="121" t="s">
        <v>194</v>
      </c>
      <c r="B29" s="122" t="s">
        <v>411</v>
      </c>
      <c r="C29" s="100" t="s">
        <v>180</v>
      </c>
      <c r="D29" s="123">
        <v>42</v>
      </c>
      <c r="E29" s="105"/>
      <c r="F29" s="30"/>
      <c r="H29" s="32"/>
      <c r="J29" s="33"/>
    </row>
    <row r="30" spans="1:13" s="31" customFormat="1" ht="72" x14ac:dyDescent="0.25">
      <c r="A30" s="121" t="s">
        <v>195</v>
      </c>
      <c r="B30" s="122" t="s">
        <v>412</v>
      </c>
      <c r="C30" s="100" t="s">
        <v>180</v>
      </c>
      <c r="D30" s="123">
        <v>4</v>
      </c>
      <c r="E30" s="105"/>
      <c r="F30" s="30"/>
      <c r="H30" s="32"/>
      <c r="J30" s="33"/>
    </row>
    <row r="31" spans="1:13" s="31" customFormat="1" ht="72" x14ac:dyDescent="0.25">
      <c r="A31" s="121" t="s">
        <v>196</v>
      </c>
      <c r="B31" s="122" t="s">
        <v>413</v>
      </c>
      <c r="C31" s="100" t="s">
        <v>180</v>
      </c>
      <c r="D31" s="123">
        <v>3</v>
      </c>
      <c r="E31" s="105"/>
      <c r="F31" s="30"/>
      <c r="H31" s="32"/>
      <c r="J31" s="33"/>
    </row>
    <row r="32" spans="1:13" s="31" customFormat="1" ht="75" customHeight="1" x14ac:dyDescent="0.25">
      <c r="A32" s="121" t="s">
        <v>198</v>
      </c>
      <c r="B32" s="122" t="s">
        <v>197</v>
      </c>
      <c r="C32" s="100" t="s">
        <v>177</v>
      </c>
      <c r="D32" s="123">
        <v>30</v>
      </c>
      <c r="E32" s="105"/>
      <c r="F32" s="30"/>
      <c r="H32" s="120"/>
      <c r="J32" s="124"/>
    </row>
    <row r="33" spans="1:13" s="31" customFormat="1" ht="48" x14ac:dyDescent="0.25">
      <c r="A33" s="121" t="s">
        <v>200</v>
      </c>
      <c r="B33" s="122" t="s">
        <v>199</v>
      </c>
      <c r="C33" s="100" t="s">
        <v>177</v>
      </c>
      <c r="D33" s="123">
        <v>88.5</v>
      </c>
      <c r="E33" s="29"/>
      <c r="F33" s="30"/>
      <c r="H33" s="32"/>
      <c r="J33" s="33"/>
    </row>
    <row r="34" spans="1:13" s="31" customFormat="1" ht="48" x14ac:dyDescent="0.25">
      <c r="A34" s="121" t="s">
        <v>202</v>
      </c>
      <c r="B34" s="122" t="s">
        <v>201</v>
      </c>
      <c r="C34" s="100" t="s">
        <v>177</v>
      </c>
      <c r="D34" s="123">
        <v>75.5</v>
      </c>
      <c r="E34" s="29"/>
      <c r="F34" s="30"/>
      <c r="H34" s="32"/>
      <c r="J34" s="33"/>
    </row>
    <row r="35" spans="1:13" s="31" customFormat="1" ht="48" x14ac:dyDescent="0.25">
      <c r="A35" s="121" t="s">
        <v>204</v>
      </c>
      <c r="B35" s="122" t="s">
        <v>415</v>
      </c>
      <c r="C35" s="100" t="s">
        <v>177</v>
      </c>
      <c r="D35" s="123">
        <v>50</v>
      </c>
      <c r="E35" s="29"/>
      <c r="F35" s="30"/>
      <c r="H35" s="32"/>
      <c r="J35" s="33"/>
    </row>
    <row r="36" spans="1:13" s="31" customFormat="1" ht="48" x14ac:dyDescent="0.25">
      <c r="A36" s="121" t="s">
        <v>206</v>
      </c>
      <c r="B36" s="122" t="s">
        <v>416</v>
      </c>
      <c r="C36" s="100" t="s">
        <v>177</v>
      </c>
      <c r="D36" s="123">
        <v>37</v>
      </c>
      <c r="E36" s="29"/>
      <c r="F36" s="30"/>
      <c r="H36" s="32"/>
      <c r="J36" s="33"/>
    </row>
    <row r="37" spans="1:13" s="31" customFormat="1" ht="24" x14ac:dyDescent="0.25">
      <c r="A37" s="121" t="s">
        <v>208</v>
      </c>
      <c r="B37" s="122" t="s">
        <v>203</v>
      </c>
      <c r="C37" s="100" t="s">
        <v>180</v>
      </c>
      <c r="D37" s="123">
        <v>49</v>
      </c>
      <c r="E37" s="105"/>
      <c r="F37" s="30"/>
      <c r="H37" s="32"/>
      <c r="J37" s="33"/>
    </row>
    <row r="38" spans="1:13" s="31" customFormat="1" ht="24" x14ac:dyDescent="0.25">
      <c r="A38" s="121" t="s">
        <v>414</v>
      </c>
      <c r="B38" s="122" t="s">
        <v>205</v>
      </c>
      <c r="C38" s="100" t="s">
        <v>180</v>
      </c>
      <c r="D38" s="123">
        <v>49</v>
      </c>
      <c r="E38" s="105"/>
      <c r="F38" s="30"/>
      <c r="H38" s="32"/>
      <c r="J38" s="33"/>
    </row>
    <row r="39" spans="1:13" s="31" customFormat="1" ht="36" x14ac:dyDescent="0.25">
      <c r="A39" s="121" t="s">
        <v>424</v>
      </c>
      <c r="B39" s="122" t="s">
        <v>207</v>
      </c>
      <c r="C39" s="100" t="s">
        <v>180</v>
      </c>
      <c r="D39" s="123">
        <v>32</v>
      </c>
      <c r="E39" s="29"/>
      <c r="F39" s="30"/>
      <c r="H39" s="32"/>
      <c r="J39" s="33"/>
    </row>
    <row r="40" spans="1:13" s="31" customFormat="1" ht="36" x14ac:dyDescent="0.25">
      <c r="A40" s="121" t="s">
        <v>425</v>
      </c>
      <c r="B40" s="122" t="s">
        <v>417</v>
      </c>
      <c r="C40" s="100" t="s">
        <v>180</v>
      </c>
      <c r="D40" s="123">
        <v>16</v>
      </c>
      <c r="E40" s="29"/>
      <c r="F40" s="30"/>
      <c r="H40" s="32"/>
      <c r="J40" s="33"/>
    </row>
    <row r="41" spans="1:13" s="31" customFormat="1" ht="48" x14ac:dyDescent="0.25">
      <c r="A41" s="121" t="s">
        <v>426</v>
      </c>
      <c r="B41" s="122" t="s">
        <v>209</v>
      </c>
      <c r="C41" s="100" t="s">
        <v>180</v>
      </c>
      <c r="D41" s="123">
        <v>28</v>
      </c>
      <c r="E41" s="34"/>
      <c r="F41" s="30"/>
      <c r="G41" s="35"/>
      <c r="H41" s="32"/>
      <c r="J41" s="33"/>
    </row>
    <row r="42" spans="1:13" s="31" customFormat="1" ht="48.75" thickBot="1" x14ac:dyDescent="0.3">
      <c r="A42" s="121" t="s">
        <v>427</v>
      </c>
      <c r="B42" s="122" t="s">
        <v>418</v>
      </c>
      <c r="C42" s="100" t="s">
        <v>180</v>
      </c>
      <c r="D42" s="123">
        <v>12</v>
      </c>
      <c r="E42" s="34"/>
      <c r="F42" s="30"/>
      <c r="G42" s="35"/>
      <c r="H42" s="32"/>
      <c r="J42" s="33"/>
    </row>
    <row r="43" spans="1:13" ht="16.5" thickTop="1" thickBot="1" x14ac:dyDescent="0.25">
      <c r="A43" s="125"/>
      <c r="B43" s="126"/>
      <c r="C43" s="127"/>
      <c r="D43" s="128"/>
      <c r="E43" s="217">
        <f>SUM(F29:F42)</f>
        <v>0</v>
      </c>
      <c r="F43" s="218"/>
      <c r="G43" s="129"/>
      <c r="H43" s="129"/>
      <c r="I43" s="129"/>
      <c r="J43" s="130"/>
      <c r="K43" s="130"/>
      <c r="L43" s="129"/>
      <c r="M43" s="129"/>
    </row>
    <row r="44" spans="1:13" s="31" customFormat="1" ht="30.75" thickTop="1" x14ac:dyDescent="0.25">
      <c r="A44" s="121"/>
      <c r="B44" s="132" t="s">
        <v>210</v>
      </c>
      <c r="C44" s="133"/>
      <c r="D44" s="134"/>
      <c r="E44" s="135"/>
      <c r="F44" s="30"/>
      <c r="H44" s="32"/>
      <c r="J44" s="33"/>
    </row>
    <row r="45" spans="1:13" ht="36" x14ac:dyDescent="0.2">
      <c r="A45" s="121" t="s">
        <v>211</v>
      </c>
      <c r="B45" s="122" t="s">
        <v>212</v>
      </c>
      <c r="C45" s="133" t="s">
        <v>177</v>
      </c>
      <c r="D45" s="134">
        <v>470</v>
      </c>
      <c r="E45" s="105"/>
      <c r="F45" s="30"/>
      <c r="H45" s="32"/>
      <c r="I45" s="131"/>
      <c r="J45" s="33"/>
      <c r="K45" s="131"/>
      <c r="L45" s="131"/>
      <c r="M45" s="131"/>
    </row>
    <row r="46" spans="1:13" s="31" customFormat="1" ht="72" x14ac:dyDescent="0.25">
      <c r="A46" s="121" t="s">
        <v>213</v>
      </c>
      <c r="B46" s="122" t="s">
        <v>214</v>
      </c>
      <c r="C46" s="133" t="s">
        <v>177</v>
      </c>
      <c r="D46" s="134">
        <v>78.5</v>
      </c>
      <c r="E46" s="135"/>
      <c r="F46" s="30"/>
      <c r="H46" s="32"/>
      <c r="J46" s="33"/>
    </row>
    <row r="47" spans="1:13" s="31" customFormat="1" ht="96" x14ac:dyDescent="0.25">
      <c r="A47" s="121" t="s">
        <v>215</v>
      </c>
      <c r="B47" s="122" t="s">
        <v>216</v>
      </c>
      <c r="C47" s="133" t="s">
        <v>217</v>
      </c>
      <c r="D47" s="134">
        <v>55</v>
      </c>
      <c r="E47" s="135"/>
      <c r="F47" s="30"/>
      <c r="H47" s="32"/>
      <c r="J47" s="33"/>
    </row>
    <row r="48" spans="1:13" s="31" customFormat="1" ht="72" x14ac:dyDescent="0.25">
      <c r="A48" s="121" t="s">
        <v>218</v>
      </c>
      <c r="B48" s="122" t="s">
        <v>219</v>
      </c>
      <c r="C48" s="133" t="s">
        <v>177</v>
      </c>
      <c r="D48" s="134">
        <v>9</v>
      </c>
      <c r="E48" s="135"/>
      <c r="F48" s="30"/>
      <c r="H48" s="32"/>
      <c r="J48" s="33"/>
    </row>
    <row r="49" spans="1:13" s="31" customFormat="1" ht="72" x14ac:dyDescent="0.25">
      <c r="A49" s="121" t="s">
        <v>220</v>
      </c>
      <c r="B49" s="122" t="s">
        <v>221</v>
      </c>
      <c r="C49" s="133" t="s">
        <v>177</v>
      </c>
      <c r="D49" s="136">
        <v>14.8</v>
      </c>
      <c r="E49" s="38"/>
      <c r="F49" s="30"/>
      <c r="H49" s="32"/>
      <c r="J49" s="33"/>
    </row>
    <row r="50" spans="1:13" s="31" customFormat="1" ht="96" x14ac:dyDescent="0.25">
      <c r="A50" s="121" t="s">
        <v>222</v>
      </c>
      <c r="B50" s="122" t="s">
        <v>223</v>
      </c>
      <c r="C50" s="133" t="s">
        <v>177</v>
      </c>
      <c r="D50" s="136">
        <v>5.0999999999999996</v>
      </c>
      <c r="E50" s="135"/>
      <c r="F50" s="30"/>
      <c r="H50" s="32"/>
      <c r="J50" s="33"/>
    </row>
    <row r="51" spans="1:13" s="31" customFormat="1" ht="72" x14ac:dyDescent="0.25">
      <c r="A51" s="121" t="s">
        <v>224</v>
      </c>
      <c r="B51" s="122" t="s">
        <v>225</v>
      </c>
      <c r="C51" s="133" t="s">
        <v>177</v>
      </c>
      <c r="D51" s="136">
        <v>19.100000000000001</v>
      </c>
      <c r="E51" s="135"/>
      <c r="F51" s="30"/>
      <c r="H51" s="32"/>
      <c r="J51" s="33"/>
    </row>
    <row r="52" spans="1:13" s="31" customFormat="1" ht="96" x14ac:dyDescent="0.25">
      <c r="A52" s="121" t="s">
        <v>226</v>
      </c>
      <c r="B52" s="122" t="s">
        <v>227</v>
      </c>
      <c r="C52" s="133" t="s">
        <v>177</v>
      </c>
      <c r="D52" s="136">
        <v>5</v>
      </c>
      <c r="E52" s="135"/>
      <c r="F52" s="30"/>
      <c r="H52" s="32"/>
      <c r="J52" s="33"/>
    </row>
    <row r="53" spans="1:13" s="31" customFormat="1" ht="72" x14ac:dyDescent="0.25">
      <c r="A53" s="121" t="s">
        <v>228</v>
      </c>
      <c r="B53" s="122" t="s">
        <v>229</v>
      </c>
      <c r="C53" s="133" t="s">
        <v>180</v>
      </c>
      <c r="D53" s="136">
        <v>10</v>
      </c>
      <c r="E53" s="105"/>
      <c r="F53" s="30"/>
      <c r="H53" s="32"/>
      <c r="J53" s="33"/>
    </row>
    <row r="54" spans="1:13" s="31" customFormat="1" ht="60" x14ac:dyDescent="0.25">
      <c r="A54" s="121" t="s">
        <v>230</v>
      </c>
      <c r="B54" s="122" t="s">
        <v>231</v>
      </c>
      <c r="C54" s="133" t="s">
        <v>180</v>
      </c>
      <c r="D54" s="136">
        <v>8</v>
      </c>
      <c r="E54" s="105"/>
      <c r="F54" s="30"/>
      <c r="H54" s="32"/>
      <c r="J54" s="33"/>
    </row>
    <row r="55" spans="1:13" s="31" customFormat="1" ht="60" x14ac:dyDescent="0.25">
      <c r="A55" s="121" t="s">
        <v>232</v>
      </c>
      <c r="B55" s="122" t="s">
        <v>233</v>
      </c>
      <c r="C55" s="133" t="s">
        <v>180</v>
      </c>
      <c r="D55" s="136">
        <v>2</v>
      </c>
      <c r="E55" s="105"/>
      <c r="F55" s="30"/>
      <c r="H55" s="32"/>
      <c r="J55" s="33"/>
    </row>
    <row r="56" spans="1:13" s="31" customFormat="1" ht="72" x14ac:dyDescent="0.25">
      <c r="A56" s="121" t="s">
        <v>234</v>
      </c>
      <c r="B56" s="122" t="s">
        <v>235</v>
      </c>
      <c r="C56" s="133" t="s">
        <v>180</v>
      </c>
      <c r="D56" s="136">
        <v>19</v>
      </c>
      <c r="E56" s="105"/>
      <c r="F56" s="30"/>
      <c r="H56" s="32"/>
      <c r="J56" s="33"/>
    </row>
    <row r="57" spans="1:13" s="31" customFormat="1" ht="48" x14ac:dyDescent="0.25">
      <c r="A57" s="121" t="s">
        <v>236</v>
      </c>
      <c r="B57" s="137" t="s">
        <v>237</v>
      </c>
      <c r="C57" s="133" t="s">
        <v>180</v>
      </c>
      <c r="D57" s="136">
        <v>19</v>
      </c>
      <c r="E57" s="105"/>
      <c r="F57" s="30"/>
      <c r="H57" s="32"/>
      <c r="J57" s="33"/>
    </row>
    <row r="58" spans="1:13" s="31" customFormat="1" ht="96" x14ac:dyDescent="0.25">
      <c r="A58" s="121" t="s">
        <v>238</v>
      </c>
      <c r="B58" s="122" t="s">
        <v>239</v>
      </c>
      <c r="C58" s="133" t="s">
        <v>180</v>
      </c>
      <c r="D58" s="136">
        <v>18</v>
      </c>
      <c r="E58" s="105"/>
      <c r="F58" s="30"/>
      <c r="H58" s="32"/>
      <c r="J58" s="33"/>
    </row>
    <row r="59" spans="1:13" s="31" customFormat="1" ht="48" x14ac:dyDescent="0.25">
      <c r="A59" s="121" t="s">
        <v>240</v>
      </c>
      <c r="B59" s="138" t="s">
        <v>241</v>
      </c>
      <c r="C59" s="133" t="s">
        <v>180</v>
      </c>
      <c r="D59" s="136">
        <v>29</v>
      </c>
      <c r="E59" s="135"/>
      <c r="F59" s="30"/>
      <c r="H59" s="32"/>
      <c r="J59" s="33"/>
    </row>
    <row r="60" spans="1:13" s="31" customFormat="1" ht="48" x14ac:dyDescent="0.25">
      <c r="A60" s="121" t="s">
        <v>242</v>
      </c>
      <c r="B60" s="138" t="s">
        <v>243</v>
      </c>
      <c r="C60" s="133" t="s">
        <v>180</v>
      </c>
      <c r="D60" s="136">
        <v>6</v>
      </c>
      <c r="E60" s="135"/>
      <c r="F60" s="30"/>
      <c r="H60" s="32"/>
      <c r="J60" s="33"/>
    </row>
    <row r="61" spans="1:13" s="31" customFormat="1" ht="48.75" thickBot="1" x14ac:dyDescent="0.3">
      <c r="A61" s="121" t="s">
        <v>244</v>
      </c>
      <c r="B61" s="138" t="s">
        <v>245</v>
      </c>
      <c r="C61" s="133" t="s">
        <v>180</v>
      </c>
      <c r="D61" s="136">
        <v>1</v>
      </c>
      <c r="E61" s="135"/>
      <c r="F61" s="30"/>
      <c r="H61" s="32"/>
      <c r="J61" s="33"/>
    </row>
    <row r="62" spans="1:13" ht="12" customHeight="1" thickTop="1" thickBot="1" x14ac:dyDescent="0.25">
      <c r="A62" s="125"/>
      <c r="B62" s="126"/>
      <c r="C62" s="127"/>
      <c r="D62" s="128"/>
      <c r="E62" s="217">
        <f>SUM(F45:F61)</f>
        <v>0</v>
      </c>
      <c r="F62" s="218"/>
      <c r="G62" s="129"/>
      <c r="H62" s="129"/>
      <c r="I62" s="129"/>
      <c r="J62" s="130"/>
      <c r="K62" s="130"/>
      <c r="L62" s="129"/>
      <c r="M62" s="129"/>
    </row>
    <row r="63" spans="1:13" s="31" customFormat="1" ht="30.75" thickTop="1" x14ac:dyDescent="0.25">
      <c r="A63" s="121"/>
      <c r="B63" s="132" t="s">
        <v>246</v>
      </c>
      <c r="C63" s="133"/>
      <c r="D63" s="136"/>
      <c r="E63" s="135"/>
      <c r="F63" s="30"/>
      <c r="H63" s="32"/>
      <c r="J63" s="33"/>
    </row>
    <row r="64" spans="1:13" ht="60" x14ac:dyDescent="0.2">
      <c r="A64" s="121" t="s">
        <v>247</v>
      </c>
      <c r="B64" s="138" t="s">
        <v>248</v>
      </c>
      <c r="C64" s="100" t="s">
        <v>177</v>
      </c>
      <c r="D64" s="123">
        <v>30</v>
      </c>
      <c r="E64" s="105"/>
      <c r="F64" s="30"/>
      <c r="H64" s="32"/>
      <c r="I64" s="131"/>
      <c r="J64" s="33"/>
      <c r="K64" s="131"/>
      <c r="L64" s="131"/>
      <c r="M64" s="131"/>
    </row>
    <row r="65" spans="1:13" s="31" customFormat="1" ht="49.5" customHeight="1" x14ac:dyDescent="0.25">
      <c r="A65" s="121" t="s">
        <v>249</v>
      </c>
      <c r="B65" s="138" t="s">
        <v>250</v>
      </c>
      <c r="C65" s="100" t="s">
        <v>180</v>
      </c>
      <c r="D65" s="123">
        <v>3</v>
      </c>
      <c r="E65" s="29"/>
      <c r="F65" s="30"/>
      <c r="H65" s="139"/>
      <c r="J65" s="124"/>
    </row>
    <row r="66" spans="1:13" s="31" customFormat="1" ht="72" x14ac:dyDescent="0.25">
      <c r="A66" s="121" t="s">
        <v>251</v>
      </c>
      <c r="B66" s="138" t="s">
        <v>252</v>
      </c>
      <c r="C66" s="100" t="s">
        <v>180</v>
      </c>
      <c r="D66" s="123">
        <v>1</v>
      </c>
      <c r="E66" s="29"/>
      <c r="F66" s="30"/>
      <c r="H66" s="32"/>
      <c r="J66" s="33"/>
    </row>
    <row r="67" spans="1:13" s="31" customFormat="1" ht="60" x14ac:dyDescent="0.25">
      <c r="A67" s="121" t="s">
        <v>253</v>
      </c>
      <c r="B67" s="138" t="s">
        <v>254</v>
      </c>
      <c r="C67" s="100" t="s">
        <v>180</v>
      </c>
      <c r="D67" s="123">
        <v>2</v>
      </c>
      <c r="E67" s="29"/>
      <c r="F67" s="30"/>
      <c r="H67" s="32"/>
      <c r="J67" s="33"/>
    </row>
    <row r="68" spans="1:13" s="31" customFormat="1" ht="72" x14ac:dyDescent="0.25">
      <c r="A68" s="121" t="s">
        <v>255</v>
      </c>
      <c r="B68" s="122" t="s">
        <v>256</v>
      </c>
      <c r="C68" s="100" t="s">
        <v>177</v>
      </c>
      <c r="D68" s="123">
        <v>8</v>
      </c>
      <c r="E68" s="38"/>
      <c r="F68" s="30"/>
      <c r="H68" s="32"/>
      <c r="J68" s="33"/>
    </row>
    <row r="69" spans="1:13" s="31" customFormat="1" ht="48" x14ac:dyDescent="0.25">
      <c r="A69" s="121" t="s">
        <v>257</v>
      </c>
      <c r="B69" s="138" t="s">
        <v>243</v>
      </c>
      <c r="C69" s="100" t="s">
        <v>180</v>
      </c>
      <c r="D69" s="123">
        <v>9</v>
      </c>
      <c r="E69" s="135"/>
      <c r="F69" s="30"/>
      <c r="H69" s="32"/>
      <c r="J69" s="33"/>
    </row>
    <row r="70" spans="1:13" s="31" customFormat="1" ht="37.5" customHeight="1" x14ac:dyDescent="0.25">
      <c r="A70" s="121" t="s">
        <v>258</v>
      </c>
      <c r="B70" s="122" t="s">
        <v>260</v>
      </c>
      <c r="C70" s="100" t="s">
        <v>180</v>
      </c>
      <c r="D70" s="123">
        <v>1</v>
      </c>
      <c r="E70" s="105"/>
      <c r="F70" s="30"/>
      <c r="H70" s="32"/>
      <c r="J70" s="33"/>
    </row>
    <row r="71" spans="1:13" s="31" customFormat="1" ht="48.75" thickBot="1" x14ac:dyDescent="0.3">
      <c r="A71" s="121" t="s">
        <v>259</v>
      </c>
      <c r="B71" s="122" t="s">
        <v>423</v>
      </c>
      <c r="C71" s="100" t="s">
        <v>180</v>
      </c>
      <c r="D71" s="123">
        <v>1</v>
      </c>
      <c r="E71" s="105"/>
      <c r="F71" s="30"/>
      <c r="H71" s="32"/>
      <c r="J71" s="33"/>
    </row>
    <row r="72" spans="1:13" ht="12" customHeight="1" thickTop="1" thickBot="1" x14ac:dyDescent="0.25">
      <c r="A72" s="125"/>
      <c r="B72" s="126"/>
      <c r="C72" s="127"/>
      <c r="D72" s="128"/>
      <c r="E72" s="217">
        <f>SUM(F64:F71)</f>
        <v>0</v>
      </c>
      <c r="F72" s="218"/>
      <c r="G72" s="129"/>
      <c r="H72" s="129"/>
      <c r="I72" s="129"/>
      <c r="J72" s="130"/>
      <c r="K72" s="130"/>
      <c r="L72" s="129"/>
      <c r="M72" s="129"/>
    </row>
    <row r="73" spans="1:13" s="31" customFormat="1" ht="30.75" thickTop="1" x14ac:dyDescent="0.25">
      <c r="A73" s="121"/>
      <c r="B73" s="132" t="s">
        <v>261</v>
      </c>
      <c r="C73" s="133"/>
      <c r="D73" s="136"/>
      <c r="E73" s="135"/>
      <c r="F73" s="30"/>
      <c r="H73" s="32"/>
      <c r="J73" s="33"/>
    </row>
    <row r="74" spans="1:13" s="31" customFormat="1" ht="60" x14ac:dyDescent="0.25">
      <c r="A74" s="121" t="s">
        <v>262</v>
      </c>
      <c r="B74" s="138" t="s">
        <v>263</v>
      </c>
      <c r="C74" s="133" t="s">
        <v>177</v>
      </c>
      <c r="D74" s="136">
        <v>23</v>
      </c>
      <c r="E74" s="105"/>
      <c r="F74" s="30"/>
      <c r="H74" s="32"/>
      <c r="J74" s="33"/>
    </row>
    <row r="75" spans="1:13" s="31" customFormat="1" ht="84" x14ac:dyDescent="0.25">
      <c r="A75" s="121" t="s">
        <v>264</v>
      </c>
      <c r="B75" s="122" t="s">
        <v>265</v>
      </c>
      <c r="C75" s="133" t="s">
        <v>177</v>
      </c>
      <c r="D75" s="136">
        <v>5.5</v>
      </c>
      <c r="E75" s="38"/>
      <c r="F75" s="30"/>
      <c r="H75" s="32"/>
      <c r="J75" s="33"/>
    </row>
    <row r="76" spans="1:13" s="31" customFormat="1" ht="84" customHeight="1" x14ac:dyDescent="0.25">
      <c r="A76" s="121" t="s">
        <v>266</v>
      </c>
      <c r="B76" s="122" t="s">
        <v>267</v>
      </c>
      <c r="C76" s="133" t="s">
        <v>177</v>
      </c>
      <c r="D76" s="136">
        <v>8.5</v>
      </c>
      <c r="E76" s="38"/>
      <c r="F76" s="30"/>
      <c r="H76" s="32"/>
      <c r="J76" s="33"/>
    </row>
    <row r="77" spans="1:13" s="31" customFormat="1" ht="48" x14ac:dyDescent="0.25">
      <c r="A77" s="121" t="s">
        <v>268</v>
      </c>
      <c r="B77" s="138" t="s">
        <v>269</v>
      </c>
      <c r="C77" s="133" t="s">
        <v>180</v>
      </c>
      <c r="D77" s="136">
        <v>14</v>
      </c>
      <c r="E77" s="135"/>
      <c r="F77" s="30"/>
      <c r="H77" s="32"/>
      <c r="J77" s="33"/>
    </row>
    <row r="78" spans="1:13" s="31" customFormat="1" ht="48" x14ac:dyDescent="0.25">
      <c r="A78" s="121" t="s">
        <v>270</v>
      </c>
      <c r="B78" s="122" t="s">
        <v>272</v>
      </c>
      <c r="C78" s="133" t="s">
        <v>180</v>
      </c>
      <c r="D78" s="136">
        <v>3</v>
      </c>
      <c r="E78" s="140"/>
      <c r="F78" s="30"/>
      <c r="H78" s="32"/>
      <c r="J78" s="33"/>
    </row>
    <row r="79" spans="1:13" s="31" customFormat="1" ht="72" x14ac:dyDescent="0.25">
      <c r="A79" s="121" t="s">
        <v>271</v>
      </c>
      <c r="B79" s="122" t="s">
        <v>274</v>
      </c>
      <c r="C79" s="133" t="s">
        <v>180</v>
      </c>
      <c r="D79" s="136">
        <v>1</v>
      </c>
      <c r="E79" s="105"/>
      <c r="F79" s="30"/>
      <c r="H79" s="32"/>
      <c r="J79" s="33"/>
    </row>
    <row r="80" spans="1:13" s="31" customFormat="1" ht="72" x14ac:dyDescent="0.25">
      <c r="A80" s="121" t="s">
        <v>273</v>
      </c>
      <c r="B80" s="122" t="s">
        <v>276</v>
      </c>
      <c r="C80" s="133" t="s">
        <v>180</v>
      </c>
      <c r="D80" s="136">
        <v>1</v>
      </c>
      <c r="E80" s="141"/>
      <c r="F80" s="30"/>
      <c r="H80" s="32"/>
      <c r="J80" s="33"/>
    </row>
    <row r="81" spans="1:13" s="31" customFormat="1" ht="48" x14ac:dyDescent="0.25">
      <c r="A81" s="121" t="s">
        <v>275</v>
      </c>
      <c r="B81" s="138" t="s">
        <v>278</v>
      </c>
      <c r="C81" s="133" t="s">
        <v>180</v>
      </c>
      <c r="D81" s="136">
        <v>1</v>
      </c>
      <c r="E81" s="135"/>
      <c r="F81" s="30"/>
      <c r="H81" s="32"/>
      <c r="J81" s="33"/>
    </row>
    <row r="82" spans="1:13" s="31" customFormat="1" ht="72.75" thickBot="1" x14ac:dyDescent="0.3">
      <c r="A82" s="121" t="s">
        <v>277</v>
      </c>
      <c r="B82" s="122" t="s">
        <v>279</v>
      </c>
      <c r="C82" s="133" t="s">
        <v>180</v>
      </c>
      <c r="D82" s="136">
        <v>1</v>
      </c>
      <c r="E82" s="135"/>
      <c r="F82" s="30"/>
      <c r="H82" s="32"/>
      <c r="J82" s="33"/>
    </row>
    <row r="83" spans="1:13" ht="12" customHeight="1" thickTop="1" thickBot="1" x14ac:dyDescent="0.25">
      <c r="A83" s="125"/>
      <c r="B83" s="126"/>
      <c r="C83" s="127"/>
      <c r="D83" s="128"/>
      <c r="E83" s="217">
        <f>SUM(F74:F82)</f>
        <v>0</v>
      </c>
      <c r="F83" s="218"/>
      <c r="G83" s="129"/>
      <c r="H83" s="129"/>
      <c r="I83" s="129"/>
      <c r="J83" s="130"/>
      <c r="K83" s="130"/>
      <c r="L83" s="129"/>
      <c r="M83" s="129"/>
    </row>
    <row r="84" spans="1:13" s="31" customFormat="1" ht="30.75" thickTop="1" x14ac:dyDescent="0.25">
      <c r="A84" s="121"/>
      <c r="B84" s="132" t="s">
        <v>280</v>
      </c>
      <c r="C84" s="133"/>
      <c r="D84" s="136"/>
      <c r="E84" s="135"/>
      <c r="F84" s="30"/>
      <c r="H84" s="32"/>
      <c r="J84" s="33"/>
    </row>
    <row r="85" spans="1:13" s="31" customFormat="1" ht="84" x14ac:dyDescent="0.25">
      <c r="A85" s="121" t="s">
        <v>281</v>
      </c>
      <c r="B85" s="122" t="s">
        <v>428</v>
      </c>
      <c r="C85" s="133" t="s">
        <v>177</v>
      </c>
      <c r="D85" s="136">
        <v>3</v>
      </c>
      <c r="E85" s="38"/>
      <c r="F85" s="30"/>
      <c r="H85" s="32"/>
      <c r="J85" s="33"/>
    </row>
    <row r="86" spans="1:13" s="31" customFormat="1" ht="72" x14ac:dyDescent="0.25">
      <c r="A86" s="121" t="s">
        <v>282</v>
      </c>
      <c r="B86" s="122" t="s">
        <v>283</v>
      </c>
      <c r="C86" s="133" t="s">
        <v>177</v>
      </c>
      <c r="D86" s="136">
        <v>7</v>
      </c>
      <c r="E86" s="38"/>
      <c r="F86" s="30"/>
      <c r="H86" s="32"/>
      <c r="J86" s="33"/>
    </row>
    <row r="87" spans="1:13" s="31" customFormat="1" ht="48" x14ac:dyDescent="0.25">
      <c r="A87" s="121" t="s">
        <v>284</v>
      </c>
      <c r="B87" s="138" t="s">
        <v>269</v>
      </c>
      <c r="C87" s="133" t="s">
        <v>180</v>
      </c>
      <c r="D87" s="136">
        <v>9</v>
      </c>
      <c r="E87" s="135"/>
      <c r="F87" s="30"/>
      <c r="H87" s="32"/>
      <c r="J87" s="33"/>
    </row>
    <row r="88" spans="1:13" s="31" customFormat="1" ht="60" x14ac:dyDescent="0.25">
      <c r="A88" s="121" t="s">
        <v>285</v>
      </c>
      <c r="B88" s="138" t="s">
        <v>429</v>
      </c>
      <c r="C88" s="133" t="s">
        <v>180</v>
      </c>
      <c r="D88" s="136">
        <v>1</v>
      </c>
      <c r="E88" s="135"/>
      <c r="F88" s="30"/>
      <c r="H88" s="32"/>
      <c r="J88" s="33"/>
    </row>
    <row r="89" spans="1:13" s="31" customFormat="1" ht="60" x14ac:dyDescent="0.25">
      <c r="A89" s="121" t="s">
        <v>286</v>
      </c>
      <c r="B89" s="138" t="s">
        <v>430</v>
      </c>
      <c r="C89" s="133" t="s">
        <v>180</v>
      </c>
      <c r="D89" s="136">
        <v>1</v>
      </c>
      <c r="E89" s="135"/>
      <c r="F89" s="30"/>
      <c r="H89" s="32"/>
      <c r="J89" s="33"/>
    </row>
    <row r="90" spans="1:13" s="31" customFormat="1" ht="63" customHeight="1" x14ac:dyDescent="0.25">
      <c r="A90" s="121" t="s">
        <v>287</v>
      </c>
      <c r="B90" s="138" t="s">
        <v>290</v>
      </c>
      <c r="C90" s="133" t="s">
        <v>180</v>
      </c>
      <c r="D90" s="136">
        <v>1</v>
      </c>
      <c r="E90" s="141"/>
      <c r="F90" s="30"/>
      <c r="H90" s="32"/>
      <c r="J90" s="33"/>
    </row>
    <row r="91" spans="1:13" s="31" customFormat="1" ht="72" x14ac:dyDescent="0.25">
      <c r="A91" s="121" t="s">
        <v>288</v>
      </c>
      <c r="B91" s="122" t="s">
        <v>292</v>
      </c>
      <c r="C91" s="133" t="s">
        <v>180</v>
      </c>
      <c r="D91" s="136">
        <v>1</v>
      </c>
      <c r="E91" s="135"/>
      <c r="F91" s="30"/>
      <c r="H91" s="32"/>
      <c r="J91" s="33"/>
    </row>
    <row r="92" spans="1:13" s="31" customFormat="1" ht="72" x14ac:dyDescent="0.25">
      <c r="A92" s="121" t="s">
        <v>289</v>
      </c>
      <c r="B92" s="122" t="s">
        <v>274</v>
      </c>
      <c r="C92" s="133" t="s">
        <v>180</v>
      </c>
      <c r="D92" s="136">
        <v>2</v>
      </c>
      <c r="E92" s="105"/>
      <c r="F92" s="30"/>
      <c r="H92" s="32"/>
      <c r="J92" s="33"/>
    </row>
    <row r="93" spans="1:13" s="31" customFormat="1" ht="48.75" thickBot="1" x14ac:dyDescent="0.3">
      <c r="A93" s="121" t="s">
        <v>291</v>
      </c>
      <c r="B93" s="122" t="s">
        <v>293</v>
      </c>
      <c r="C93" s="133" t="s">
        <v>180</v>
      </c>
      <c r="D93" s="136">
        <v>2</v>
      </c>
      <c r="E93" s="135"/>
      <c r="F93" s="30"/>
      <c r="H93" s="32"/>
      <c r="J93" s="33"/>
    </row>
    <row r="94" spans="1:13" ht="12" customHeight="1" thickTop="1" thickBot="1" x14ac:dyDescent="0.25">
      <c r="A94" s="125"/>
      <c r="B94" s="126"/>
      <c r="C94" s="127"/>
      <c r="D94" s="128"/>
      <c r="E94" s="217">
        <f>SUM(F85:F93)</f>
        <v>0</v>
      </c>
      <c r="F94" s="218"/>
      <c r="G94" s="129"/>
      <c r="H94" s="129"/>
      <c r="I94" s="129"/>
      <c r="J94" s="130"/>
      <c r="K94" s="130"/>
      <c r="L94" s="129"/>
      <c r="M94" s="129"/>
    </row>
    <row r="95" spans="1:13" s="31" customFormat="1" ht="30.75" thickTop="1" x14ac:dyDescent="0.25">
      <c r="A95" s="121"/>
      <c r="B95" s="132" t="s">
        <v>294</v>
      </c>
      <c r="C95" s="133"/>
      <c r="D95" s="136"/>
      <c r="E95" s="135"/>
      <c r="F95" s="30"/>
      <c r="H95" s="32"/>
      <c r="J95" s="33"/>
    </row>
    <row r="96" spans="1:13" s="31" customFormat="1" ht="36" x14ac:dyDescent="0.25">
      <c r="A96" s="121" t="s">
        <v>295</v>
      </c>
      <c r="B96" s="122" t="s">
        <v>212</v>
      </c>
      <c r="C96" s="133" t="s">
        <v>177</v>
      </c>
      <c r="D96" s="136">
        <v>12</v>
      </c>
      <c r="E96" s="105"/>
      <c r="F96" s="30"/>
      <c r="H96" s="32"/>
      <c r="J96" s="33"/>
    </row>
    <row r="97" spans="1:13 16384:16384" s="31" customFormat="1" ht="72" x14ac:dyDescent="0.25">
      <c r="A97" s="121" t="s">
        <v>296</v>
      </c>
      <c r="B97" s="122" t="s">
        <v>214</v>
      </c>
      <c r="C97" s="133" t="s">
        <v>177</v>
      </c>
      <c r="D97" s="136">
        <v>5.9</v>
      </c>
      <c r="E97" s="135"/>
      <c r="F97" s="30"/>
      <c r="H97" s="32"/>
      <c r="J97" s="33"/>
    </row>
    <row r="98" spans="1:13 16384:16384" s="31" customFormat="1" ht="72" x14ac:dyDescent="0.25">
      <c r="A98" s="121" t="s">
        <v>297</v>
      </c>
      <c r="B98" s="122" t="s">
        <v>298</v>
      </c>
      <c r="C98" s="133" t="s">
        <v>177</v>
      </c>
      <c r="D98" s="136">
        <v>4.3</v>
      </c>
      <c r="E98" s="38"/>
      <c r="F98" s="30"/>
      <c r="H98" s="32"/>
      <c r="J98" s="33"/>
    </row>
    <row r="99" spans="1:13 16384:16384" s="31" customFormat="1" ht="48" x14ac:dyDescent="0.25">
      <c r="A99" s="121" t="s">
        <v>299</v>
      </c>
      <c r="B99" s="137" t="s">
        <v>300</v>
      </c>
      <c r="C99" s="133" t="s">
        <v>180</v>
      </c>
      <c r="D99" s="136">
        <v>1</v>
      </c>
      <c r="E99" s="105"/>
      <c r="F99" s="30"/>
      <c r="H99" s="32"/>
      <c r="J99" s="33"/>
    </row>
    <row r="100" spans="1:13 16384:16384" s="31" customFormat="1" ht="48" x14ac:dyDescent="0.25">
      <c r="A100" s="121" t="s">
        <v>301</v>
      </c>
      <c r="B100" s="137" t="s">
        <v>237</v>
      </c>
      <c r="C100" s="133" t="s">
        <v>180</v>
      </c>
      <c r="D100" s="136">
        <v>1</v>
      </c>
      <c r="E100" s="105"/>
      <c r="F100" s="30"/>
      <c r="H100" s="32"/>
      <c r="J100" s="33"/>
    </row>
    <row r="101" spans="1:13 16384:16384" s="31" customFormat="1" ht="72" x14ac:dyDescent="0.25">
      <c r="A101" s="121" t="s">
        <v>302</v>
      </c>
      <c r="B101" s="122" t="s">
        <v>303</v>
      </c>
      <c r="C101" s="133" t="s">
        <v>180</v>
      </c>
      <c r="D101" s="136">
        <v>1</v>
      </c>
      <c r="E101" s="135"/>
      <c r="F101" s="30"/>
      <c r="H101" s="32"/>
      <c r="J101" s="33"/>
    </row>
    <row r="102" spans="1:13 16384:16384" s="31" customFormat="1" ht="72" x14ac:dyDescent="0.25">
      <c r="A102" s="121" t="s">
        <v>304</v>
      </c>
      <c r="B102" s="122" t="s">
        <v>235</v>
      </c>
      <c r="C102" s="133" t="s">
        <v>180</v>
      </c>
      <c r="D102" s="136">
        <v>2</v>
      </c>
      <c r="E102" s="105"/>
      <c r="F102" s="30"/>
      <c r="H102" s="32"/>
      <c r="J102" s="33"/>
    </row>
    <row r="103" spans="1:13 16384:16384" s="31" customFormat="1" ht="48" x14ac:dyDescent="0.25">
      <c r="A103" s="121" t="s">
        <v>305</v>
      </c>
      <c r="B103" s="138" t="s">
        <v>241</v>
      </c>
      <c r="C103" s="133" t="s">
        <v>180</v>
      </c>
      <c r="D103" s="136">
        <v>2</v>
      </c>
      <c r="E103" s="135"/>
      <c r="F103" s="30"/>
      <c r="H103" s="32"/>
      <c r="J103" s="33"/>
    </row>
    <row r="104" spans="1:13 16384:16384" s="31" customFormat="1" ht="48.75" thickBot="1" x14ac:dyDescent="0.3">
      <c r="A104" s="121" t="s">
        <v>306</v>
      </c>
      <c r="B104" s="138" t="s">
        <v>243</v>
      </c>
      <c r="C104" s="133" t="s">
        <v>180</v>
      </c>
      <c r="D104" s="136">
        <v>2</v>
      </c>
      <c r="E104" s="135"/>
      <c r="F104" s="30"/>
      <c r="H104" s="32"/>
      <c r="J104" s="33"/>
    </row>
    <row r="105" spans="1:13 16384:16384" ht="12" customHeight="1" thickTop="1" thickBot="1" x14ac:dyDescent="0.25">
      <c r="A105" s="125"/>
      <c r="B105" s="126"/>
      <c r="C105" s="127"/>
      <c r="D105" s="128"/>
      <c r="E105" s="217">
        <f>SUM(F96:F104)</f>
        <v>0</v>
      </c>
      <c r="F105" s="218"/>
      <c r="G105" s="129"/>
      <c r="H105" s="129"/>
      <c r="I105" s="129"/>
      <c r="J105" s="130"/>
      <c r="K105" s="130"/>
      <c r="L105" s="129"/>
      <c r="M105" s="129"/>
    </row>
    <row r="106" spans="1:13 16384:16384" s="63" customFormat="1" ht="15.75" thickTop="1" x14ac:dyDescent="0.25">
      <c r="A106" s="110"/>
      <c r="B106" s="142"/>
      <c r="C106" s="112"/>
      <c r="D106" s="143"/>
      <c r="E106" s="143"/>
      <c r="F106" s="30"/>
      <c r="G106" s="60"/>
      <c r="H106" s="60"/>
      <c r="XFD106" s="144"/>
    </row>
    <row r="107" spans="1:13 16384:16384" s="31" customFormat="1" ht="45" x14ac:dyDescent="0.25">
      <c r="A107" s="98"/>
      <c r="B107" s="132" t="s">
        <v>307</v>
      </c>
      <c r="C107" s="100"/>
      <c r="D107" s="123"/>
      <c r="E107" s="123"/>
      <c r="F107" s="30">
        <f t="shared" ref="F107:F159" si="0">D107*E107</f>
        <v>0</v>
      </c>
      <c r="G107" s="145"/>
      <c r="H107" s="145"/>
    </row>
    <row r="108" spans="1:13 16384:16384" s="31" customFormat="1" ht="60" x14ac:dyDescent="0.25">
      <c r="A108" s="121" t="s">
        <v>448</v>
      </c>
      <c r="B108" s="122" t="s">
        <v>447</v>
      </c>
      <c r="C108" s="133" t="s">
        <v>177</v>
      </c>
      <c r="D108" s="136">
        <v>342</v>
      </c>
      <c r="E108" s="135"/>
      <c r="F108" s="30"/>
      <c r="H108" s="32"/>
      <c r="J108" s="33"/>
    </row>
    <row r="109" spans="1:13 16384:16384" s="31" customFormat="1" ht="60" x14ac:dyDescent="0.25">
      <c r="A109" s="121" t="s">
        <v>453</v>
      </c>
      <c r="B109" s="122" t="s">
        <v>449</v>
      </c>
      <c r="C109" s="133" t="s">
        <v>177</v>
      </c>
      <c r="D109" s="136">
        <v>840</v>
      </c>
      <c r="E109" s="135"/>
      <c r="F109" s="30"/>
      <c r="H109" s="32"/>
      <c r="J109" s="33"/>
    </row>
    <row r="110" spans="1:13 16384:16384" s="31" customFormat="1" ht="60" x14ac:dyDescent="0.25">
      <c r="A110" s="121" t="s">
        <v>454</v>
      </c>
      <c r="B110" s="122" t="s">
        <v>450</v>
      </c>
      <c r="C110" s="133" t="s">
        <v>177</v>
      </c>
      <c r="D110" s="136">
        <v>266</v>
      </c>
      <c r="E110" s="135"/>
      <c r="F110" s="30"/>
      <c r="H110" s="32"/>
      <c r="J110" s="33"/>
    </row>
    <row r="111" spans="1:13 16384:16384" s="31" customFormat="1" ht="60" x14ac:dyDescent="0.25">
      <c r="A111" s="121" t="s">
        <v>455</v>
      </c>
      <c r="B111" s="122" t="s">
        <v>451</v>
      </c>
      <c r="C111" s="133" t="s">
        <v>177</v>
      </c>
      <c r="D111" s="136">
        <v>900</v>
      </c>
      <c r="E111" s="135"/>
      <c r="F111" s="30"/>
      <c r="H111" s="32"/>
      <c r="J111" s="33"/>
    </row>
    <row r="112" spans="1:13 16384:16384" s="31" customFormat="1" ht="60" x14ac:dyDescent="0.25">
      <c r="A112" s="121" t="s">
        <v>456</v>
      </c>
      <c r="B112" s="122" t="s">
        <v>452</v>
      </c>
      <c r="C112" s="133" t="s">
        <v>177</v>
      </c>
      <c r="D112" s="136">
        <v>266</v>
      </c>
      <c r="E112" s="135"/>
      <c r="F112" s="30"/>
      <c r="H112" s="32"/>
      <c r="J112" s="33"/>
    </row>
    <row r="113" spans="1:13" s="31" customFormat="1" ht="36" x14ac:dyDescent="0.25">
      <c r="A113" s="121" t="s">
        <v>457</v>
      </c>
      <c r="B113" s="122" t="s">
        <v>460</v>
      </c>
      <c r="C113" s="100" t="s">
        <v>180</v>
      </c>
      <c r="D113" s="123">
        <v>2</v>
      </c>
      <c r="E113" s="29"/>
      <c r="F113" s="30"/>
      <c r="H113" s="32"/>
      <c r="J113" s="33"/>
    </row>
    <row r="114" spans="1:13" s="31" customFormat="1" ht="36" x14ac:dyDescent="0.25">
      <c r="A114" s="121" t="s">
        <v>458</v>
      </c>
      <c r="B114" s="122" t="s">
        <v>461</v>
      </c>
      <c r="C114" s="100" t="s">
        <v>180</v>
      </c>
      <c r="D114" s="123">
        <v>4</v>
      </c>
      <c r="E114" s="29"/>
      <c r="F114" s="30"/>
      <c r="H114" s="32"/>
      <c r="J114" s="33"/>
    </row>
    <row r="115" spans="1:13" s="31" customFormat="1" ht="36" x14ac:dyDescent="0.25">
      <c r="A115" s="121" t="s">
        <v>459</v>
      </c>
      <c r="B115" s="122" t="s">
        <v>462</v>
      </c>
      <c r="C115" s="100" t="s">
        <v>180</v>
      </c>
      <c r="D115" s="123">
        <v>2</v>
      </c>
      <c r="E115" s="29"/>
      <c r="F115" s="30"/>
      <c r="H115" s="32"/>
      <c r="J115" s="33"/>
    </row>
    <row r="116" spans="1:13" s="31" customFormat="1" ht="36" x14ac:dyDescent="0.25">
      <c r="A116" s="121" t="s">
        <v>468</v>
      </c>
      <c r="B116" s="122" t="s">
        <v>463</v>
      </c>
      <c r="C116" s="100" t="s">
        <v>180</v>
      </c>
      <c r="D116" s="123">
        <v>6</v>
      </c>
      <c r="E116" s="29"/>
      <c r="F116" s="30"/>
      <c r="H116" s="32"/>
      <c r="J116" s="33"/>
    </row>
    <row r="117" spans="1:13" s="31" customFormat="1" ht="36" x14ac:dyDescent="0.25">
      <c r="A117" s="121" t="s">
        <v>469</v>
      </c>
      <c r="B117" s="122" t="s">
        <v>464</v>
      </c>
      <c r="C117" s="100" t="s">
        <v>180</v>
      </c>
      <c r="D117" s="123">
        <v>9</v>
      </c>
      <c r="E117" s="29"/>
      <c r="F117" s="30"/>
      <c r="H117" s="32"/>
      <c r="J117" s="33"/>
    </row>
    <row r="118" spans="1:13" s="31" customFormat="1" ht="48" x14ac:dyDescent="0.25">
      <c r="A118" s="121" t="s">
        <v>470</v>
      </c>
      <c r="B118" s="122" t="s">
        <v>465</v>
      </c>
      <c r="C118" s="100" t="s">
        <v>180</v>
      </c>
      <c r="D118" s="123">
        <v>2</v>
      </c>
      <c r="E118" s="34"/>
      <c r="F118" s="30"/>
      <c r="G118" s="35"/>
      <c r="H118" s="32"/>
      <c r="J118" s="33"/>
    </row>
    <row r="119" spans="1:13" s="31" customFormat="1" ht="48" x14ac:dyDescent="0.25">
      <c r="A119" s="121" t="s">
        <v>471</v>
      </c>
      <c r="B119" s="122" t="s">
        <v>466</v>
      </c>
      <c r="C119" s="100" t="s">
        <v>180</v>
      </c>
      <c r="D119" s="123">
        <v>4</v>
      </c>
      <c r="E119" s="34"/>
      <c r="F119" s="30"/>
      <c r="G119" s="35"/>
      <c r="H119" s="32"/>
      <c r="J119" s="33"/>
    </row>
    <row r="120" spans="1:13" s="31" customFormat="1" ht="48" x14ac:dyDescent="0.25">
      <c r="A120" s="121" t="s">
        <v>472</v>
      </c>
      <c r="B120" s="122" t="s">
        <v>467</v>
      </c>
      <c r="C120" s="100" t="s">
        <v>180</v>
      </c>
      <c r="D120" s="123">
        <v>2</v>
      </c>
      <c r="E120" s="34"/>
      <c r="F120" s="30"/>
      <c r="G120" s="35"/>
      <c r="H120" s="32"/>
      <c r="J120" s="33"/>
    </row>
    <row r="121" spans="1:13" s="31" customFormat="1" x14ac:dyDescent="0.25">
      <c r="A121" s="146"/>
      <c r="B121" s="138"/>
      <c r="C121" s="147"/>
      <c r="D121" s="148"/>
      <c r="E121" s="149"/>
      <c r="F121" s="30"/>
      <c r="H121" s="63"/>
    </row>
    <row r="122" spans="1:13" s="31" customFormat="1" ht="30" x14ac:dyDescent="0.25">
      <c r="A122" s="121"/>
      <c r="B122" s="132" t="s">
        <v>308</v>
      </c>
      <c r="C122" s="133"/>
      <c r="D122" s="136"/>
      <c r="E122" s="135"/>
      <c r="F122" s="30"/>
      <c r="H122" s="32"/>
      <c r="J122" s="33"/>
    </row>
    <row r="123" spans="1:13" ht="72" x14ac:dyDescent="0.2">
      <c r="A123" s="121" t="s">
        <v>474</v>
      </c>
      <c r="B123" s="138" t="s">
        <v>309</v>
      </c>
      <c r="C123" s="100" t="s">
        <v>177</v>
      </c>
      <c r="D123" s="123">
        <v>320</v>
      </c>
      <c r="E123" s="105"/>
      <c r="F123" s="30"/>
      <c r="H123" s="32"/>
      <c r="I123" s="131"/>
      <c r="J123" s="33"/>
      <c r="K123" s="131"/>
      <c r="L123" s="131"/>
      <c r="M123" s="131"/>
    </row>
    <row r="124" spans="1:13" s="31" customFormat="1" ht="36" x14ac:dyDescent="0.25">
      <c r="A124" s="121" t="s">
        <v>475</v>
      </c>
      <c r="B124" s="122" t="s">
        <v>431</v>
      </c>
      <c r="C124" s="133" t="s">
        <v>177</v>
      </c>
      <c r="D124" s="136">
        <v>4924</v>
      </c>
      <c r="E124" s="105"/>
      <c r="F124" s="30"/>
      <c r="H124" s="32"/>
      <c r="J124" s="33"/>
    </row>
    <row r="125" spans="1:13" s="31" customFormat="1" ht="60" x14ac:dyDescent="0.25">
      <c r="A125" s="121" t="s">
        <v>476</v>
      </c>
      <c r="B125" s="138" t="s">
        <v>445</v>
      </c>
      <c r="C125" s="100" t="s">
        <v>180</v>
      </c>
      <c r="D125" s="150">
        <v>764</v>
      </c>
      <c r="E125" s="123"/>
      <c r="F125" s="30"/>
      <c r="H125" s="63"/>
    </row>
    <row r="126" spans="1:13" s="31" customFormat="1" ht="48" x14ac:dyDescent="0.25">
      <c r="A126" s="121" t="s">
        <v>477</v>
      </c>
      <c r="B126" s="138" t="s">
        <v>241</v>
      </c>
      <c r="C126" s="133" t="s">
        <v>180</v>
      </c>
      <c r="D126" s="136">
        <v>54</v>
      </c>
      <c r="E126" s="135"/>
      <c r="F126" s="30"/>
      <c r="H126" s="32"/>
      <c r="J126" s="33"/>
    </row>
    <row r="127" spans="1:13" s="31" customFormat="1" ht="36.75" customHeight="1" x14ac:dyDescent="0.25">
      <c r="A127" s="121" t="s">
        <v>478</v>
      </c>
      <c r="B127" s="137" t="s">
        <v>444</v>
      </c>
      <c r="C127" s="133" t="s">
        <v>180</v>
      </c>
      <c r="D127" s="136">
        <v>54</v>
      </c>
      <c r="E127" s="105"/>
      <c r="F127" s="30"/>
      <c r="H127" s="32"/>
      <c r="J127" s="33"/>
    </row>
    <row r="128" spans="1:13" s="31" customFormat="1" ht="60.75" thickBot="1" x14ac:dyDescent="0.3">
      <c r="A128" s="121" t="s">
        <v>479</v>
      </c>
      <c r="B128" s="138" t="s">
        <v>446</v>
      </c>
      <c r="C128" s="100" t="s">
        <v>180</v>
      </c>
      <c r="D128" s="150">
        <v>54</v>
      </c>
      <c r="E128" s="29"/>
      <c r="F128" s="30"/>
      <c r="H128" s="63"/>
    </row>
    <row r="129" spans="1:13" ht="12" customHeight="1" thickTop="1" thickBot="1" x14ac:dyDescent="0.25">
      <c r="A129" s="125"/>
      <c r="B129" s="126"/>
      <c r="C129" s="127"/>
      <c r="D129" s="128"/>
      <c r="E129" s="217">
        <f>SUM(F123:F128)</f>
        <v>0</v>
      </c>
      <c r="F129" s="218"/>
      <c r="G129" s="129"/>
      <c r="H129" s="129"/>
      <c r="I129" s="129"/>
      <c r="J129" s="130"/>
      <c r="K129" s="130"/>
      <c r="L129" s="129"/>
      <c r="M129" s="129"/>
    </row>
    <row r="130" spans="1:13" s="31" customFormat="1" ht="21" customHeight="1" thickTop="1" x14ac:dyDescent="0.25">
      <c r="A130" s="151"/>
      <c r="B130" s="132" t="s">
        <v>310</v>
      </c>
      <c r="C130" s="133"/>
      <c r="D130" s="136"/>
      <c r="E130" s="135"/>
      <c r="F130" s="30"/>
      <c r="H130" s="32"/>
      <c r="J130" s="33"/>
    </row>
    <row r="131" spans="1:13" s="154" customFormat="1" ht="12.75" x14ac:dyDescent="0.2">
      <c r="A131" s="219" t="s">
        <v>311</v>
      </c>
      <c r="B131" s="152" t="s">
        <v>312</v>
      </c>
      <c r="C131" s="225" t="s">
        <v>180</v>
      </c>
      <c r="D131" s="225">
        <v>1</v>
      </c>
      <c r="E131" s="153"/>
      <c r="F131" s="153">
        <f t="shared" si="0"/>
        <v>0</v>
      </c>
      <c r="H131" s="155"/>
      <c r="I131" s="155"/>
      <c r="J131" s="155"/>
      <c r="K131" s="155"/>
      <c r="L131" s="155"/>
      <c r="M131" s="155"/>
    </row>
    <row r="132" spans="1:13" s="154" customFormat="1" ht="156" x14ac:dyDescent="0.2">
      <c r="A132" s="221"/>
      <c r="B132" s="156" t="s">
        <v>313</v>
      </c>
      <c r="C132" s="225"/>
      <c r="D132" s="225"/>
      <c r="E132" s="157"/>
      <c r="F132" s="157">
        <f t="shared" si="0"/>
        <v>0</v>
      </c>
      <c r="H132" s="155"/>
      <c r="I132" s="155"/>
      <c r="J132" s="155"/>
      <c r="K132" s="155"/>
      <c r="L132" s="155"/>
      <c r="M132" s="155"/>
    </row>
    <row r="133" spans="1:13" s="154" customFormat="1" ht="12.75" x14ac:dyDescent="0.2">
      <c r="A133" s="219" t="s">
        <v>314</v>
      </c>
      <c r="B133" s="152" t="s">
        <v>315</v>
      </c>
      <c r="C133" s="225" t="s">
        <v>316</v>
      </c>
      <c r="D133" s="225">
        <v>1</v>
      </c>
      <c r="E133" s="153"/>
      <c r="F133" s="153">
        <f t="shared" si="0"/>
        <v>0</v>
      </c>
      <c r="H133" s="155"/>
      <c r="I133" s="155"/>
      <c r="J133" s="155"/>
      <c r="K133" s="155"/>
      <c r="L133" s="155"/>
      <c r="M133" s="155"/>
    </row>
    <row r="134" spans="1:13" s="154" customFormat="1" ht="72" x14ac:dyDescent="0.2">
      <c r="A134" s="220"/>
      <c r="B134" s="158" t="s">
        <v>317</v>
      </c>
      <c r="C134" s="225"/>
      <c r="D134" s="225"/>
      <c r="E134" s="159"/>
      <c r="F134" s="159">
        <f t="shared" si="0"/>
        <v>0</v>
      </c>
      <c r="H134" s="155"/>
      <c r="I134" s="155"/>
      <c r="J134" s="155"/>
      <c r="K134" s="155"/>
      <c r="L134" s="155"/>
      <c r="M134" s="155"/>
    </row>
    <row r="135" spans="1:13" s="154" customFormat="1" ht="12.75" x14ac:dyDescent="0.2">
      <c r="A135" s="220"/>
      <c r="B135" s="160" t="s">
        <v>318</v>
      </c>
      <c r="C135" s="225"/>
      <c r="D135" s="225"/>
      <c r="E135" s="159"/>
      <c r="F135" s="159">
        <f t="shared" si="0"/>
        <v>0</v>
      </c>
      <c r="H135" s="155"/>
      <c r="I135" s="155"/>
      <c r="J135" s="155"/>
      <c r="K135" s="155"/>
      <c r="L135" s="155"/>
      <c r="M135" s="155"/>
    </row>
    <row r="136" spans="1:13" s="154" customFormat="1" ht="12.75" x14ac:dyDescent="0.2">
      <c r="A136" s="220"/>
      <c r="B136" s="161" t="s">
        <v>319</v>
      </c>
      <c r="C136" s="225"/>
      <c r="D136" s="225"/>
      <c r="E136" s="159"/>
      <c r="F136" s="159">
        <f t="shared" si="0"/>
        <v>0</v>
      </c>
      <c r="H136" s="155"/>
      <c r="I136" s="155"/>
      <c r="J136" s="155"/>
      <c r="K136" s="155"/>
      <c r="L136" s="155"/>
      <c r="M136" s="155"/>
    </row>
    <row r="137" spans="1:13" s="154" customFormat="1" ht="36" x14ac:dyDescent="0.2">
      <c r="A137" s="220"/>
      <c r="B137" s="161" t="s">
        <v>320</v>
      </c>
      <c r="C137" s="225"/>
      <c r="D137" s="225"/>
      <c r="E137" s="159"/>
      <c r="F137" s="159">
        <f t="shared" si="0"/>
        <v>0</v>
      </c>
      <c r="H137" s="155"/>
      <c r="I137" s="155"/>
      <c r="J137" s="155"/>
      <c r="K137" s="155"/>
      <c r="L137" s="155"/>
      <c r="M137" s="155"/>
    </row>
    <row r="138" spans="1:13" s="154" customFormat="1" ht="12.75" x14ac:dyDescent="0.2">
      <c r="A138" s="220"/>
      <c r="B138" s="161" t="s">
        <v>321</v>
      </c>
      <c r="C138" s="225"/>
      <c r="D138" s="225"/>
      <c r="E138" s="159"/>
      <c r="F138" s="159">
        <f t="shared" si="0"/>
        <v>0</v>
      </c>
      <c r="H138" s="155"/>
      <c r="I138" s="155"/>
      <c r="J138" s="155"/>
      <c r="K138" s="155"/>
      <c r="L138" s="155"/>
      <c r="M138" s="155"/>
    </row>
    <row r="139" spans="1:13" s="154" customFormat="1" ht="24" x14ac:dyDescent="0.2">
      <c r="A139" s="220"/>
      <c r="B139" s="161" t="s">
        <v>322</v>
      </c>
      <c r="C139" s="225"/>
      <c r="D139" s="225"/>
      <c r="E139" s="159"/>
      <c r="F139" s="159">
        <f t="shared" si="0"/>
        <v>0</v>
      </c>
      <c r="H139" s="155"/>
      <c r="I139" s="155"/>
      <c r="J139" s="155"/>
      <c r="K139" s="155"/>
      <c r="L139" s="155"/>
      <c r="M139" s="155"/>
    </row>
    <row r="140" spans="1:13" s="154" customFormat="1" ht="24" x14ac:dyDescent="0.2">
      <c r="A140" s="221"/>
      <c r="B140" s="162" t="s">
        <v>323</v>
      </c>
      <c r="C140" s="225"/>
      <c r="D140" s="225"/>
      <c r="E140" s="157"/>
      <c r="F140" s="157">
        <f t="shared" si="0"/>
        <v>0</v>
      </c>
      <c r="H140" s="155"/>
      <c r="I140" s="155"/>
      <c r="J140" s="155"/>
      <c r="K140" s="155"/>
      <c r="L140" s="155"/>
      <c r="M140" s="155"/>
    </row>
    <row r="141" spans="1:13" s="154" customFormat="1" ht="12.75" x14ac:dyDescent="0.2">
      <c r="A141" s="219" t="s">
        <v>324</v>
      </c>
      <c r="B141" s="163" t="s">
        <v>325</v>
      </c>
      <c r="C141" s="222" t="s">
        <v>180</v>
      </c>
      <c r="D141" s="222">
        <v>29</v>
      </c>
      <c r="E141" s="153"/>
      <c r="F141" s="153">
        <f t="shared" si="0"/>
        <v>0</v>
      </c>
      <c r="H141" s="155"/>
      <c r="I141" s="155"/>
      <c r="J141" s="155"/>
      <c r="K141" s="155"/>
      <c r="L141" s="155"/>
      <c r="M141" s="155"/>
    </row>
    <row r="142" spans="1:13" s="154" customFormat="1" ht="48" x14ac:dyDescent="0.2">
      <c r="A142" s="220"/>
      <c r="B142" s="160" t="s">
        <v>326</v>
      </c>
      <c r="C142" s="223"/>
      <c r="D142" s="223"/>
      <c r="E142" s="159"/>
      <c r="F142" s="159">
        <f t="shared" si="0"/>
        <v>0</v>
      </c>
      <c r="H142" s="155"/>
      <c r="I142" s="155"/>
      <c r="J142" s="155"/>
      <c r="K142" s="155"/>
      <c r="L142" s="155"/>
      <c r="M142" s="155"/>
    </row>
    <row r="143" spans="1:13" s="27" customFormat="1" ht="48" x14ac:dyDescent="0.2">
      <c r="A143" s="220"/>
      <c r="B143" s="164" t="s">
        <v>327</v>
      </c>
      <c r="C143" s="223"/>
      <c r="D143" s="223"/>
      <c r="E143" s="165"/>
      <c r="F143" s="165">
        <f t="shared" si="0"/>
        <v>0</v>
      </c>
      <c r="H143" s="28"/>
      <c r="I143" s="28"/>
      <c r="J143" s="28"/>
      <c r="K143" s="28"/>
      <c r="L143" s="28"/>
      <c r="M143" s="28"/>
    </row>
    <row r="144" spans="1:13" s="27" customFormat="1" ht="72" x14ac:dyDescent="0.2">
      <c r="A144" s="220"/>
      <c r="B144" s="164" t="s">
        <v>328</v>
      </c>
      <c r="C144" s="223"/>
      <c r="D144" s="223"/>
      <c r="E144" s="165"/>
      <c r="F144" s="165">
        <f t="shared" si="0"/>
        <v>0</v>
      </c>
      <c r="H144" s="28"/>
      <c r="I144" s="28"/>
      <c r="J144" s="28"/>
      <c r="K144" s="28"/>
      <c r="L144" s="28"/>
      <c r="M144" s="28"/>
    </row>
    <row r="145" spans="1:13" s="27" customFormat="1" ht="12.75" x14ac:dyDescent="0.2">
      <c r="A145" s="220"/>
      <c r="B145" s="161" t="s">
        <v>329</v>
      </c>
      <c r="C145" s="223"/>
      <c r="D145" s="223"/>
      <c r="E145" s="165"/>
      <c r="F145" s="165">
        <f t="shared" si="0"/>
        <v>0</v>
      </c>
      <c r="H145" s="28"/>
      <c r="I145" s="28"/>
      <c r="J145" s="28"/>
      <c r="K145" s="28"/>
      <c r="L145" s="28"/>
      <c r="M145" s="28"/>
    </row>
    <row r="146" spans="1:13" s="27" customFormat="1" ht="12.75" x14ac:dyDescent="0.2">
      <c r="A146" s="220"/>
      <c r="B146" s="166" t="s">
        <v>330</v>
      </c>
      <c r="C146" s="223"/>
      <c r="D146" s="223"/>
      <c r="E146" s="165"/>
      <c r="F146" s="165">
        <f t="shared" si="0"/>
        <v>0</v>
      </c>
      <c r="H146" s="28"/>
      <c r="I146" s="28"/>
      <c r="J146" s="28"/>
      <c r="K146" s="28"/>
      <c r="L146" s="28"/>
      <c r="M146" s="28"/>
    </row>
    <row r="147" spans="1:13" s="27" customFormat="1" ht="12.75" x14ac:dyDescent="0.2">
      <c r="A147" s="220"/>
      <c r="B147" s="166" t="s">
        <v>331</v>
      </c>
      <c r="C147" s="223"/>
      <c r="D147" s="223"/>
      <c r="E147" s="165"/>
      <c r="F147" s="165">
        <f t="shared" si="0"/>
        <v>0</v>
      </c>
      <c r="H147" s="28"/>
      <c r="I147" s="28"/>
      <c r="J147" s="28"/>
      <c r="K147" s="28"/>
      <c r="L147" s="28"/>
      <c r="M147" s="28"/>
    </row>
    <row r="148" spans="1:13" s="27" customFormat="1" ht="24" x14ac:dyDescent="0.2">
      <c r="A148" s="220"/>
      <c r="B148" s="166" t="s">
        <v>332</v>
      </c>
      <c r="C148" s="223"/>
      <c r="D148" s="223"/>
      <c r="E148" s="165"/>
      <c r="F148" s="165">
        <f t="shared" si="0"/>
        <v>0</v>
      </c>
      <c r="H148" s="28"/>
      <c r="I148" s="28"/>
      <c r="J148" s="28"/>
      <c r="K148" s="28"/>
      <c r="L148" s="28"/>
      <c r="M148" s="28"/>
    </row>
    <row r="149" spans="1:13" s="27" customFormat="1" ht="12.75" x14ac:dyDescent="0.2">
      <c r="A149" s="220"/>
      <c r="B149" s="167" t="s">
        <v>333</v>
      </c>
      <c r="C149" s="223"/>
      <c r="D149" s="223"/>
      <c r="E149" s="165"/>
      <c r="F149" s="165">
        <f t="shared" si="0"/>
        <v>0</v>
      </c>
      <c r="H149" s="28"/>
      <c r="I149" s="28"/>
      <c r="J149" s="28"/>
      <c r="K149" s="28"/>
      <c r="L149" s="28"/>
      <c r="M149" s="28"/>
    </row>
    <row r="150" spans="1:13" s="27" customFormat="1" ht="48" x14ac:dyDescent="0.2">
      <c r="A150" s="221"/>
      <c r="B150" s="168" t="s">
        <v>334</v>
      </c>
      <c r="C150" s="224"/>
      <c r="D150" s="224"/>
      <c r="E150" s="26"/>
      <c r="F150" s="26">
        <f t="shared" si="0"/>
        <v>0</v>
      </c>
      <c r="H150" s="28"/>
      <c r="I150" s="28"/>
      <c r="J150" s="28"/>
      <c r="K150" s="28"/>
      <c r="L150" s="28"/>
      <c r="M150" s="28"/>
    </row>
    <row r="151" spans="1:13" s="27" customFormat="1" ht="12.75" x14ac:dyDescent="0.2">
      <c r="A151" s="219" t="s">
        <v>335</v>
      </c>
      <c r="B151" s="169" t="s">
        <v>336</v>
      </c>
      <c r="C151" s="222" t="s">
        <v>316</v>
      </c>
      <c r="D151" s="222">
        <v>1</v>
      </c>
      <c r="E151" s="170"/>
      <c r="F151" s="170">
        <f t="shared" si="0"/>
        <v>0</v>
      </c>
      <c r="H151" s="28"/>
      <c r="I151" s="28"/>
      <c r="J151" s="28"/>
      <c r="K151" s="28"/>
      <c r="L151" s="28"/>
      <c r="M151" s="28"/>
    </row>
    <row r="152" spans="1:13" s="27" customFormat="1" ht="12.75" x14ac:dyDescent="0.2">
      <c r="A152" s="220"/>
      <c r="B152" s="164" t="s">
        <v>337</v>
      </c>
      <c r="C152" s="223"/>
      <c r="D152" s="223"/>
      <c r="E152" s="165"/>
      <c r="F152" s="165">
        <f t="shared" si="0"/>
        <v>0</v>
      </c>
      <c r="H152" s="28"/>
      <c r="I152" s="28"/>
      <c r="J152" s="28"/>
      <c r="K152" s="28"/>
      <c r="L152" s="28"/>
      <c r="M152" s="28"/>
    </row>
    <row r="153" spans="1:13" s="27" customFormat="1" ht="60" x14ac:dyDescent="0.2">
      <c r="A153" s="220"/>
      <c r="B153" s="164" t="s">
        <v>338</v>
      </c>
      <c r="C153" s="223"/>
      <c r="D153" s="223"/>
      <c r="E153" s="165"/>
      <c r="F153" s="165">
        <f t="shared" si="0"/>
        <v>0</v>
      </c>
      <c r="H153" s="28"/>
      <c r="I153" s="28"/>
      <c r="J153" s="28"/>
      <c r="K153" s="28"/>
      <c r="L153" s="28"/>
      <c r="M153" s="28"/>
    </row>
    <row r="154" spans="1:13" s="27" customFormat="1" ht="24" x14ac:dyDescent="0.2">
      <c r="A154" s="220"/>
      <c r="B154" s="161" t="s">
        <v>339</v>
      </c>
      <c r="C154" s="223"/>
      <c r="D154" s="223"/>
      <c r="E154" s="165"/>
      <c r="F154" s="165">
        <f t="shared" si="0"/>
        <v>0</v>
      </c>
      <c r="H154" s="28"/>
      <c r="I154" s="28"/>
      <c r="J154" s="28"/>
      <c r="K154" s="28"/>
      <c r="L154" s="28"/>
      <c r="M154" s="28"/>
    </row>
    <row r="155" spans="1:13" s="27" customFormat="1" ht="12.75" x14ac:dyDescent="0.2">
      <c r="A155" s="220"/>
      <c r="B155" s="161" t="s">
        <v>340</v>
      </c>
      <c r="C155" s="223"/>
      <c r="D155" s="223"/>
      <c r="E155" s="165"/>
      <c r="F155" s="165">
        <f t="shared" si="0"/>
        <v>0</v>
      </c>
      <c r="H155" s="28"/>
      <c r="I155" s="28"/>
      <c r="J155" s="28"/>
      <c r="K155" s="28"/>
      <c r="L155" s="28"/>
      <c r="M155" s="28"/>
    </row>
    <row r="156" spans="1:13" s="27" customFormat="1" ht="12.75" x14ac:dyDescent="0.2">
      <c r="A156" s="220"/>
      <c r="B156" s="161" t="s">
        <v>341</v>
      </c>
      <c r="C156" s="223"/>
      <c r="D156" s="223"/>
      <c r="E156" s="165"/>
      <c r="F156" s="165">
        <f t="shared" si="0"/>
        <v>0</v>
      </c>
      <c r="H156" s="28"/>
      <c r="I156" s="28"/>
      <c r="J156" s="28"/>
      <c r="K156" s="28"/>
      <c r="L156" s="28"/>
      <c r="M156" s="28"/>
    </row>
    <row r="157" spans="1:13" s="27" customFormat="1" ht="12.75" x14ac:dyDescent="0.2">
      <c r="A157" s="221"/>
      <c r="B157" s="162" t="s">
        <v>342</v>
      </c>
      <c r="C157" s="224"/>
      <c r="D157" s="224"/>
      <c r="E157" s="26"/>
      <c r="F157" s="26">
        <f t="shared" si="0"/>
        <v>0</v>
      </c>
      <c r="H157" s="28"/>
      <c r="I157" s="28"/>
      <c r="J157" s="28"/>
      <c r="K157" s="28"/>
      <c r="L157" s="28"/>
      <c r="M157" s="28"/>
    </row>
    <row r="158" spans="1:13" s="27" customFormat="1" ht="12.75" x14ac:dyDescent="0.2">
      <c r="A158" s="219" t="s">
        <v>343</v>
      </c>
      <c r="B158" s="163" t="s">
        <v>344</v>
      </c>
      <c r="C158" s="222" t="s">
        <v>180</v>
      </c>
      <c r="D158" s="222">
        <v>46</v>
      </c>
      <c r="E158" s="170"/>
      <c r="F158" s="170">
        <f t="shared" si="0"/>
        <v>0</v>
      </c>
      <c r="H158" s="28"/>
      <c r="I158" s="28"/>
      <c r="J158" s="28"/>
      <c r="K158" s="28"/>
      <c r="L158" s="28"/>
      <c r="M158" s="28"/>
    </row>
    <row r="159" spans="1:13" s="27" customFormat="1" ht="60" x14ac:dyDescent="0.2">
      <c r="A159" s="221"/>
      <c r="B159" s="24" t="s">
        <v>345</v>
      </c>
      <c r="C159" s="224"/>
      <c r="D159" s="224"/>
      <c r="E159" s="26"/>
      <c r="F159" s="26">
        <f t="shared" si="0"/>
        <v>0</v>
      </c>
      <c r="H159" s="28"/>
      <c r="I159" s="28"/>
      <c r="J159" s="28"/>
      <c r="K159" s="28"/>
      <c r="L159" s="28"/>
      <c r="M159" s="28"/>
    </row>
    <row r="160" spans="1:13" s="27" customFormat="1" ht="12.75" x14ac:dyDescent="0.2">
      <c r="A160" s="23"/>
      <c r="B160" s="24"/>
      <c r="C160" s="25"/>
      <c r="D160" s="25"/>
      <c r="E160" s="26"/>
      <c r="F160" s="26"/>
      <c r="H160" s="28"/>
      <c r="I160" s="28"/>
      <c r="J160" s="28"/>
      <c r="K160" s="28"/>
      <c r="L160" s="28"/>
      <c r="M160" s="28"/>
    </row>
    <row r="161" spans="1:13" s="175" customFormat="1" ht="26.25" customHeight="1" x14ac:dyDescent="0.2">
      <c r="A161" s="171"/>
      <c r="B161" s="172" t="s">
        <v>437</v>
      </c>
      <c r="C161" s="173"/>
      <c r="D161" s="173"/>
      <c r="E161" s="173"/>
      <c r="F161" s="174"/>
    </row>
    <row r="162" spans="1:13" s="175" customFormat="1" ht="36" x14ac:dyDescent="0.2">
      <c r="A162" s="176" t="s">
        <v>480</v>
      </c>
      <c r="B162" s="177" t="s">
        <v>438</v>
      </c>
      <c r="C162" s="178" t="s">
        <v>180</v>
      </c>
      <c r="D162" s="179">
        <v>108</v>
      </c>
      <c r="E162" s="180"/>
      <c r="F162" s="181"/>
    </row>
    <row r="163" spans="1:13" s="175" customFormat="1" ht="36" x14ac:dyDescent="0.2">
      <c r="A163" s="176" t="s">
        <v>481</v>
      </c>
      <c r="B163" s="177" t="s">
        <v>439</v>
      </c>
      <c r="C163" s="178" t="s">
        <v>180</v>
      </c>
      <c r="D163" s="179">
        <v>108</v>
      </c>
      <c r="E163" s="180"/>
      <c r="F163" s="181"/>
    </row>
    <row r="164" spans="1:13" s="175" customFormat="1" ht="36" x14ac:dyDescent="0.2">
      <c r="A164" s="176" t="s">
        <v>482</v>
      </c>
      <c r="B164" s="177" t="s">
        <v>442</v>
      </c>
      <c r="C164" s="178" t="s">
        <v>180</v>
      </c>
      <c r="D164" s="179">
        <v>50</v>
      </c>
      <c r="E164" s="180"/>
      <c r="F164" s="181"/>
    </row>
    <row r="165" spans="1:13" s="175" customFormat="1" ht="36" x14ac:dyDescent="0.2">
      <c r="A165" s="176" t="s">
        <v>483</v>
      </c>
      <c r="B165" s="177" t="s">
        <v>441</v>
      </c>
      <c r="C165" s="178" t="s">
        <v>180</v>
      </c>
      <c r="D165" s="179">
        <v>50</v>
      </c>
      <c r="E165" s="180"/>
      <c r="F165" s="181"/>
    </row>
    <row r="166" spans="1:13" s="175" customFormat="1" ht="24" x14ac:dyDescent="0.2">
      <c r="A166" s="176" t="s">
        <v>484</v>
      </c>
      <c r="B166" s="177" t="s">
        <v>440</v>
      </c>
      <c r="C166" s="178" t="s">
        <v>180</v>
      </c>
      <c r="D166" s="179">
        <v>28</v>
      </c>
      <c r="E166" s="180"/>
      <c r="F166" s="181"/>
    </row>
    <row r="167" spans="1:13" s="175" customFormat="1" ht="36" x14ac:dyDescent="0.2">
      <c r="A167" s="176" t="s">
        <v>485</v>
      </c>
      <c r="B167" s="177" t="s">
        <v>443</v>
      </c>
      <c r="C167" s="178" t="s">
        <v>180</v>
      </c>
      <c r="D167" s="179">
        <v>28</v>
      </c>
      <c r="E167" s="180"/>
      <c r="F167" s="181"/>
    </row>
    <row r="168" spans="1:13" s="175" customFormat="1" ht="60" x14ac:dyDescent="0.2">
      <c r="A168" s="176" t="s">
        <v>486</v>
      </c>
      <c r="B168" s="177" t="s">
        <v>432</v>
      </c>
      <c r="C168" s="178" t="s">
        <v>177</v>
      </c>
      <c r="D168" s="179">
        <v>1147</v>
      </c>
      <c r="E168" s="180"/>
      <c r="F168" s="181"/>
    </row>
    <row r="169" spans="1:13" s="175" customFormat="1" ht="48" x14ac:dyDescent="0.2">
      <c r="A169" s="176" t="s">
        <v>487</v>
      </c>
      <c r="B169" s="177" t="s">
        <v>433</v>
      </c>
      <c r="C169" s="178" t="s">
        <v>180</v>
      </c>
      <c r="D169" s="179">
        <v>216</v>
      </c>
      <c r="E169" s="180"/>
      <c r="F169" s="181"/>
    </row>
    <row r="170" spans="1:13" s="175" customFormat="1" ht="36" x14ac:dyDescent="0.2">
      <c r="A170" s="176" t="s">
        <v>488</v>
      </c>
      <c r="B170" s="177" t="s">
        <v>434</v>
      </c>
      <c r="C170" s="178" t="s">
        <v>180</v>
      </c>
      <c r="D170" s="179">
        <v>54</v>
      </c>
      <c r="E170" s="180"/>
      <c r="F170" s="181"/>
    </row>
    <row r="171" spans="1:13" s="175" customFormat="1" ht="36" x14ac:dyDescent="0.2">
      <c r="A171" s="176" t="s">
        <v>489</v>
      </c>
      <c r="B171" s="177" t="s">
        <v>435</v>
      </c>
      <c r="C171" s="178" t="s">
        <v>180</v>
      </c>
      <c r="D171" s="179">
        <v>54</v>
      </c>
      <c r="E171" s="180"/>
      <c r="F171" s="181"/>
    </row>
    <row r="172" spans="1:13" s="175" customFormat="1" ht="36" x14ac:dyDescent="0.2">
      <c r="A172" s="176" t="s">
        <v>490</v>
      </c>
      <c r="B172" s="177" t="s">
        <v>436</v>
      </c>
      <c r="C172" s="178" t="s">
        <v>180</v>
      </c>
      <c r="D172" s="179">
        <v>54</v>
      </c>
      <c r="E172" s="180"/>
      <c r="F172" s="181"/>
    </row>
    <row r="173" spans="1:13" s="31" customFormat="1" ht="15.75" thickBot="1" x14ac:dyDescent="0.3">
      <c r="A173" s="121"/>
      <c r="B173" s="122"/>
      <c r="C173" s="100"/>
      <c r="D173" s="123"/>
      <c r="E173" s="29"/>
      <c r="F173" s="30"/>
      <c r="H173" s="32"/>
      <c r="J173" s="33"/>
    </row>
    <row r="174" spans="1:13" ht="12" customHeight="1" thickTop="1" thickBot="1" x14ac:dyDescent="0.25">
      <c r="A174" s="125"/>
      <c r="B174" s="126"/>
      <c r="C174" s="127"/>
      <c r="D174" s="128"/>
      <c r="E174" s="217"/>
      <c r="F174" s="218"/>
      <c r="G174" s="129"/>
      <c r="H174" s="129"/>
      <c r="I174" s="129"/>
      <c r="J174" s="130"/>
      <c r="K174" s="130"/>
      <c r="L174" s="129"/>
      <c r="M174" s="129"/>
    </row>
    <row r="175" spans="1:13" s="42" customFormat="1" ht="30.75" thickTop="1" x14ac:dyDescent="0.2">
      <c r="A175" s="182"/>
      <c r="B175" s="183" t="s">
        <v>346</v>
      </c>
      <c r="C175" s="184"/>
      <c r="D175" s="185"/>
      <c r="E175" s="186"/>
      <c r="F175" s="187"/>
      <c r="G175" s="188"/>
    </row>
    <row r="176" spans="1:13" s="42" customFormat="1" ht="48" x14ac:dyDescent="0.2">
      <c r="A176" s="189" t="s">
        <v>347</v>
      </c>
      <c r="B176" s="104" t="s">
        <v>348</v>
      </c>
      <c r="C176" s="190" t="s">
        <v>180</v>
      </c>
      <c r="D176" s="191">
        <v>1</v>
      </c>
      <c r="E176" s="105"/>
      <c r="F176" s="192"/>
    </row>
    <row r="177" spans="1:7" s="42" customFormat="1" ht="59.25" customHeight="1" x14ac:dyDescent="0.2">
      <c r="A177" s="189" t="s">
        <v>349</v>
      </c>
      <c r="B177" s="104" t="s">
        <v>350</v>
      </c>
      <c r="C177" s="190" t="s">
        <v>180</v>
      </c>
      <c r="D177" s="191">
        <v>12</v>
      </c>
      <c r="E177" s="105"/>
      <c r="F177" s="192"/>
    </row>
    <row r="178" spans="1:7" s="42" customFormat="1" ht="72" x14ac:dyDescent="0.2">
      <c r="A178" s="189" t="s">
        <v>351</v>
      </c>
      <c r="B178" s="104" t="s">
        <v>352</v>
      </c>
      <c r="C178" s="190" t="s">
        <v>180</v>
      </c>
      <c r="D178" s="191">
        <v>12</v>
      </c>
      <c r="E178" s="105"/>
      <c r="F178" s="192"/>
    </row>
    <row r="179" spans="1:7" s="42" customFormat="1" ht="72" x14ac:dyDescent="0.2">
      <c r="A179" s="189" t="s">
        <v>353</v>
      </c>
      <c r="B179" s="104" t="s">
        <v>354</v>
      </c>
      <c r="C179" s="190" t="s">
        <v>180</v>
      </c>
      <c r="D179" s="191">
        <v>2</v>
      </c>
      <c r="E179" s="105"/>
      <c r="F179" s="192"/>
    </row>
    <row r="180" spans="1:7" s="42" customFormat="1" ht="72" x14ac:dyDescent="0.2">
      <c r="A180" s="189" t="s">
        <v>355</v>
      </c>
      <c r="B180" s="104" t="s">
        <v>356</v>
      </c>
      <c r="C180" s="190" t="s">
        <v>180</v>
      </c>
      <c r="D180" s="191">
        <v>2</v>
      </c>
      <c r="E180" s="105"/>
      <c r="F180" s="192"/>
    </row>
    <row r="181" spans="1:7" s="42" customFormat="1" ht="63" customHeight="1" x14ac:dyDescent="0.2">
      <c r="A181" s="189" t="s">
        <v>357</v>
      </c>
      <c r="B181" s="104" t="s">
        <v>358</v>
      </c>
      <c r="C181" s="190" t="s">
        <v>177</v>
      </c>
      <c r="D181" s="191">
        <v>70</v>
      </c>
      <c r="E181" s="105"/>
      <c r="F181" s="192"/>
    </row>
    <row r="182" spans="1:7" s="42" customFormat="1" ht="36" x14ac:dyDescent="0.2">
      <c r="A182" s="189" t="s">
        <v>359</v>
      </c>
      <c r="B182" s="104" t="s">
        <v>360</v>
      </c>
      <c r="C182" s="190" t="s">
        <v>180</v>
      </c>
      <c r="D182" s="191">
        <v>27</v>
      </c>
      <c r="E182" s="105"/>
      <c r="F182" s="192"/>
    </row>
    <row r="183" spans="1:7" s="42" customFormat="1" ht="36" x14ac:dyDescent="0.2">
      <c r="A183" s="189" t="s">
        <v>361</v>
      </c>
      <c r="B183" s="104" t="s">
        <v>362</v>
      </c>
      <c r="C183" s="190" t="s">
        <v>180</v>
      </c>
      <c r="D183" s="191">
        <v>11</v>
      </c>
      <c r="E183" s="105"/>
      <c r="F183" s="192"/>
    </row>
    <row r="184" spans="1:7" s="42" customFormat="1" ht="48" x14ac:dyDescent="0.2">
      <c r="A184" s="189" t="s">
        <v>363</v>
      </c>
      <c r="B184" s="104" t="s">
        <v>364</v>
      </c>
      <c r="C184" s="190" t="s">
        <v>180</v>
      </c>
      <c r="D184" s="191">
        <v>55</v>
      </c>
      <c r="E184" s="105"/>
      <c r="F184" s="192"/>
    </row>
    <row r="185" spans="1:7" s="42" customFormat="1" ht="12.75" x14ac:dyDescent="0.2">
      <c r="A185" s="189"/>
      <c r="B185" s="104"/>
      <c r="C185" s="190"/>
      <c r="D185" s="191"/>
      <c r="E185" s="105"/>
      <c r="F185" s="192"/>
    </row>
    <row r="186" spans="1:7" s="42" customFormat="1" ht="45" x14ac:dyDescent="0.2">
      <c r="A186" s="182"/>
      <c r="B186" s="183" t="s">
        <v>365</v>
      </c>
      <c r="C186" s="184"/>
      <c r="D186" s="185"/>
      <c r="E186" s="186"/>
      <c r="F186" s="187"/>
      <c r="G186" s="188"/>
    </row>
    <row r="187" spans="1:7" s="42" customFormat="1" ht="128.25" customHeight="1" x14ac:dyDescent="0.2">
      <c r="A187" s="189" t="s">
        <v>366</v>
      </c>
      <c r="B187" s="104" t="s">
        <v>367</v>
      </c>
      <c r="C187" s="190" t="s">
        <v>180</v>
      </c>
      <c r="D187" s="191">
        <v>3</v>
      </c>
      <c r="E187" s="105"/>
      <c r="F187" s="192"/>
    </row>
    <row r="188" spans="1:7" s="42" customFormat="1" ht="79.5" customHeight="1" x14ac:dyDescent="0.2">
      <c r="A188" s="189" t="s">
        <v>368</v>
      </c>
      <c r="B188" s="104" t="s">
        <v>369</v>
      </c>
      <c r="C188" s="190" t="s">
        <v>180</v>
      </c>
      <c r="D188" s="191">
        <v>2</v>
      </c>
      <c r="E188" s="105"/>
      <c r="F188" s="192"/>
    </row>
    <row r="189" spans="1:7" s="42" customFormat="1" ht="103.5" customHeight="1" x14ac:dyDescent="0.2">
      <c r="A189" s="189" t="s">
        <v>370</v>
      </c>
      <c r="B189" s="104" t="s">
        <v>371</v>
      </c>
      <c r="C189" s="190" t="s">
        <v>180</v>
      </c>
      <c r="D189" s="191">
        <v>6</v>
      </c>
      <c r="E189" s="105"/>
      <c r="F189" s="192"/>
    </row>
    <row r="190" spans="1:7" s="42" customFormat="1" ht="36" x14ac:dyDescent="0.2">
      <c r="A190" s="189" t="s">
        <v>372</v>
      </c>
      <c r="B190" s="104" t="s">
        <v>373</v>
      </c>
      <c r="C190" s="190" t="s">
        <v>177</v>
      </c>
      <c r="D190" s="191">
        <v>94</v>
      </c>
      <c r="E190" s="105"/>
      <c r="F190" s="192"/>
    </row>
    <row r="191" spans="1:7" s="42" customFormat="1" ht="36" x14ac:dyDescent="0.2">
      <c r="A191" s="189" t="s">
        <v>374</v>
      </c>
      <c r="B191" s="104" t="s">
        <v>375</v>
      </c>
      <c r="C191" s="190" t="s">
        <v>177</v>
      </c>
      <c r="D191" s="191">
        <v>63</v>
      </c>
      <c r="E191" s="105"/>
      <c r="F191" s="192"/>
    </row>
    <row r="192" spans="1:7" s="42" customFormat="1" ht="36" x14ac:dyDescent="0.2">
      <c r="A192" s="189" t="s">
        <v>376</v>
      </c>
      <c r="B192" s="104" t="s">
        <v>377</v>
      </c>
      <c r="C192" s="190" t="s">
        <v>177</v>
      </c>
      <c r="D192" s="191">
        <v>73</v>
      </c>
      <c r="E192" s="105"/>
      <c r="F192" s="192"/>
    </row>
    <row r="193" spans="1:13" s="42" customFormat="1" ht="35.25" customHeight="1" x14ac:dyDescent="0.2">
      <c r="A193" s="189" t="s">
        <v>378</v>
      </c>
      <c r="B193" s="104" t="s">
        <v>379</v>
      </c>
      <c r="C193" s="190" t="s">
        <v>177</v>
      </c>
      <c r="D193" s="191">
        <v>145</v>
      </c>
      <c r="E193" s="105"/>
      <c r="F193" s="192"/>
    </row>
    <row r="194" spans="1:13" s="42" customFormat="1" ht="36" x14ac:dyDescent="0.2">
      <c r="A194" s="189" t="s">
        <v>380</v>
      </c>
      <c r="B194" s="104" t="s">
        <v>381</v>
      </c>
      <c r="C194" s="190" t="s">
        <v>180</v>
      </c>
      <c r="D194" s="191">
        <v>64</v>
      </c>
      <c r="E194" s="105"/>
      <c r="F194" s="192"/>
    </row>
    <row r="195" spans="1:13" s="42" customFormat="1" ht="12.75" x14ac:dyDescent="0.2">
      <c r="A195" s="189"/>
      <c r="B195" s="104"/>
      <c r="C195" s="190"/>
      <c r="D195" s="191"/>
      <c r="E195" s="105"/>
      <c r="F195" s="192"/>
    </row>
    <row r="196" spans="1:13" s="42" customFormat="1" ht="30" x14ac:dyDescent="0.2">
      <c r="A196" s="193"/>
      <c r="B196" s="183" t="s">
        <v>382</v>
      </c>
      <c r="C196" s="194"/>
      <c r="D196" s="195"/>
      <c r="E196" s="196"/>
      <c r="F196" s="196"/>
      <c r="H196" s="197"/>
      <c r="I196" s="197"/>
      <c r="J196" s="197"/>
      <c r="K196" s="197"/>
      <c r="L196" s="197"/>
      <c r="M196" s="197"/>
    </row>
    <row r="197" spans="1:13" s="42" customFormat="1" ht="48" x14ac:dyDescent="0.2">
      <c r="A197" s="189" t="s">
        <v>383</v>
      </c>
      <c r="B197" s="122" t="s">
        <v>384</v>
      </c>
      <c r="C197" s="190" t="s">
        <v>177</v>
      </c>
      <c r="D197" s="191">
        <v>16.5</v>
      </c>
      <c r="E197" s="105"/>
      <c r="F197" s="192"/>
      <c r="H197" s="198"/>
      <c r="K197" s="199"/>
      <c r="L197" s="199"/>
    </row>
    <row r="198" spans="1:13" s="42" customFormat="1" ht="60" x14ac:dyDescent="0.2">
      <c r="A198" s="189" t="s">
        <v>385</v>
      </c>
      <c r="B198" s="122" t="s">
        <v>386</v>
      </c>
      <c r="C198" s="190" t="s">
        <v>177</v>
      </c>
      <c r="D198" s="191">
        <v>29</v>
      </c>
      <c r="E198" s="105"/>
      <c r="F198" s="192"/>
      <c r="H198" s="198"/>
      <c r="K198" s="199"/>
      <c r="L198" s="199"/>
    </row>
    <row r="199" spans="1:13" s="42" customFormat="1" ht="48" x14ac:dyDescent="0.2">
      <c r="A199" s="189" t="s">
        <v>387</v>
      </c>
      <c r="B199" s="122" t="s">
        <v>388</v>
      </c>
      <c r="C199" s="190" t="s">
        <v>177</v>
      </c>
      <c r="D199" s="191">
        <v>56</v>
      </c>
      <c r="E199" s="105"/>
      <c r="F199" s="192"/>
      <c r="H199" s="198"/>
      <c r="K199" s="199"/>
      <c r="L199" s="199"/>
    </row>
    <row r="200" spans="1:13" s="42" customFormat="1" ht="46.5" customHeight="1" x14ac:dyDescent="0.2">
      <c r="A200" s="189" t="s">
        <v>389</v>
      </c>
      <c r="B200" s="122" t="s">
        <v>390</v>
      </c>
      <c r="C200" s="190" t="s">
        <v>177</v>
      </c>
      <c r="D200" s="191">
        <v>30</v>
      </c>
      <c r="E200" s="105"/>
      <c r="F200" s="192"/>
      <c r="H200" s="198"/>
      <c r="K200" s="199"/>
      <c r="L200" s="199"/>
    </row>
    <row r="201" spans="1:13" s="42" customFormat="1" ht="48" x14ac:dyDescent="0.2">
      <c r="A201" s="189" t="s">
        <v>391</v>
      </c>
      <c r="B201" s="122" t="s">
        <v>392</v>
      </c>
      <c r="C201" s="190" t="s">
        <v>180</v>
      </c>
      <c r="D201" s="191">
        <v>2</v>
      </c>
      <c r="E201" s="105"/>
      <c r="F201" s="192"/>
      <c r="H201" s="198"/>
      <c r="K201" s="199"/>
      <c r="L201" s="199"/>
    </row>
    <row r="202" spans="1:13" s="42" customFormat="1" ht="60.75" customHeight="1" x14ac:dyDescent="0.2">
      <c r="A202" s="189" t="s">
        <v>393</v>
      </c>
      <c r="B202" s="138" t="s">
        <v>394</v>
      </c>
      <c r="C202" s="190" t="s">
        <v>180</v>
      </c>
      <c r="D202" s="191">
        <v>1</v>
      </c>
      <c r="E202" s="105"/>
      <c r="F202" s="192"/>
      <c r="H202" s="198"/>
      <c r="K202" s="199"/>
      <c r="L202" s="199"/>
    </row>
    <row r="203" spans="1:13" s="42" customFormat="1" ht="60.75" customHeight="1" x14ac:dyDescent="0.2">
      <c r="A203" s="189" t="s">
        <v>395</v>
      </c>
      <c r="B203" s="138" t="s">
        <v>396</v>
      </c>
      <c r="C203" s="190" t="s">
        <v>180</v>
      </c>
      <c r="D203" s="191">
        <v>2</v>
      </c>
      <c r="E203" s="105"/>
      <c r="F203" s="192"/>
      <c r="H203" s="198"/>
      <c r="K203" s="199"/>
      <c r="L203" s="199"/>
    </row>
    <row r="204" spans="1:13" s="42" customFormat="1" ht="47.25" customHeight="1" x14ac:dyDescent="0.2">
      <c r="A204" s="189" t="s">
        <v>397</v>
      </c>
      <c r="B204" s="122" t="s">
        <v>398</v>
      </c>
      <c r="C204" s="190" t="s">
        <v>180</v>
      </c>
      <c r="D204" s="191">
        <v>21</v>
      </c>
      <c r="E204" s="105"/>
      <c r="F204" s="192"/>
      <c r="H204" s="198"/>
      <c r="K204" s="199"/>
      <c r="L204" s="199"/>
    </row>
    <row r="205" spans="1:13" s="42" customFormat="1" ht="48" x14ac:dyDescent="0.2">
      <c r="A205" s="189" t="s">
        <v>399</v>
      </c>
      <c r="B205" s="122" t="s">
        <v>400</v>
      </c>
      <c r="C205" s="190" t="s">
        <v>180</v>
      </c>
      <c r="D205" s="191">
        <v>7</v>
      </c>
      <c r="E205" s="105"/>
      <c r="F205" s="192"/>
      <c r="H205" s="198"/>
      <c r="K205" s="199"/>
      <c r="L205" s="199"/>
    </row>
    <row r="206" spans="1:13" s="42" customFormat="1" ht="48" x14ac:dyDescent="0.2">
      <c r="A206" s="189" t="s">
        <v>401</v>
      </c>
      <c r="B206" s="122" t="s">
        <v>402</v>
      </c>
      <c r="C206" s="190" t="s">
        <v>180</v>
      </c>
      <c r="D206" s="191">
        <v>3</v>
      </c>
      <c r="E206" s="105"/>
      <c r="F206" s="192"/>
      <c r="H206" s="198"/>
      <c r="K206" s="199"/>
      <c r="L206" s="199"/>
    </row>
    <row r="207" spans="1:13" s="42" customFormat="1" ht="48" x14ac:dyDescent="0.2">
      <c r="A207" s="189" t="s">
        <v>403</v>
      </c>
      <c r="B207" s="122" t="s">
        <v>404</v>
      </c>
      <c r="C207" s="190" t="s">
        <v>180</v>
      </c>
      <c r="D207" s="191">
        <v>1</v>
      </c>
      <c r="E207" s="105"/>
      <c r="F207" s="192"/>
      <c r="H207" s="198"/>
      <c r="K207" s="199"/>
      <c r="L207" s="199"/>
    </row>
    <row r="208" spans="1:13" s="42" customFormat="1" ht="60.75" customHeight="1" x14ac:dyDescent="0.2">
      <c r="A208" s="189" t="s">
        <v>405</v>
      </c>
      <c r="B208" s="138" t="s">
        <v>406</v>
      </c>
      <c r="C208" s="190" t="s">
        <v>180</v>
      </c>
      <c r="D208" s="191">
        <v>3</v>
      </c>
      <c r="E208" s="105"/>
      <c r="F208" s="192"/>
      <c r="H208" s="198"/>
      <c r="K208" s="199"/>
      <c r="L208" s="199"/>
    </row>
    <row r="209" spans="1:12" s="42" customFormat="1" ht="84" customHeight="1" x14ac:dyDescent="0.2">
      <c r="A209" s="189" t="s">
        <v>407</v>
      </c>
      <c r="B209" s="138" t="s">
        <v>408</v>
      </c>
      <c r="C209" s="190" t="s">
        <v>180</v>
      </c>
      <c r="D209" s="191">
        <v>1</v>
      </c>
      <c r="E209" s="105"/>
      <c r="F209" s="192"/>
      <c r="H209" s="198"/>
      <c r="K209" s="199"/>
      <c r="L209" s="199"/>
    </row>
    <row r="210" spans="1:12" s="42" customFormat="1" ht="48" x14ac:dyDescent="0.2">
      <c r="A210" s="189" t="s">
        <v>409</v>
      </c>
      <c r="B210" s="122" t="s">
        <v>410</v>
      </c>
      <c r="C210" s="190" t="s">
        <v>180</v>
      </c>
      <c r="D210" s="191">
        <v>2</v>
      </c>
      <c r="E210" s="105"/>
      <c r="F210" s="192"/>
      <c r="H210" s="198"/>
      <c r="K210" s="199"/>
      <c r="L210" s="199"/>
    </row>
    <row r="211" spans="1:12" x14ac:dyDescent="0.2">
      <c r="A211" s="192"/>
      <c r="B211" s="192"/>
      <c r="C211" s="192"/>
      <c r="D211" s="192"/>
      <c r="E211" s="192"/>
      <c r="F211" s="192"/>
    </row>
    <row r="212" spans="1:12" ht="30" x14ac:dyDescent="0.2">
      <c r="A212" s="203"/>
      <c r="B212" s="183" t="s">
        <v>539</v>
      </c>
      <c r="C212" s="204"/>
      <c r="D212" s="205"/>
      <c r="E212" s="192"/>
      <c r="F212" s="192"/>
    </row>
    <row r="213" spans="1:12" ht="24" x14ac:dyDescent="0.2">
      <c r="A213" s="206" t="s">
        <v>491</v>
      </c>
      <c r="B213" s="207" t="s">
        <v>492</v>
      </c>
      <c r="C213" s="208" t="s">
        <v>180</v>
      </c>
      <c r="D213" s="209">
        <v>58</v>
      </c>
      <c r="E213" s="192"/>
      <c r="F213" s="192"/>
    </row>
    <row r="214" spans="1:12" ht="24" x14ac:dyDescent="0.2">
      <c r="A214" s="206" t="s">
        <v>493</v>
      </c>
      <c r="B214" s="207" t="s">
        <v>494</v>
      </c>
      <c r="C214" s="208" t="s">
        <v>180</v>
      </c>
      <c r="D214" s="209">
        <v>58</v>
      </c>
      <c r="E214" s="192"/>
      <c r="F214" s="192"/>
    </row>
    <row r="215" spans="1:12" ht="36" x14ac:dyDescent="0.2">
      <c r="A215" s="206" t="s">
        <v>495</v>
      </c>
      <c r="B215" s="207" t="s">
        <v>496</v>
      </c>
      <c r="C215" s="208" t="s">
        <v>180</v>
      </c>
      <c r="D215" s="209">
        <v>29</v>
      </c>
      <c r="E215" s="192"/>
      <c r="F215" s="192"/>
    </row>
    <row r="216" spans="1:12" ht="24" x14ac:dyDescent="0.2">
      <c r="A216" s="206" t="s">
        <v>497</v>
      </c>
      <c r="B216" s="207" t="s">
        <v>498</v>
      </c>
      <c r="C216" s="208" t="s">
        <v>499</v>
      </c>
      <c r="D216" s="209">
        <v>29</v>
      </c>
      <c r="E216" s="192"/>
      <c r="F216" s="192"/>
    </row>
    <row r="217" spans="1:12" ht="24" x14ac:dyDescent="0.2">
      <c r="A217" s="206" t="s">
        <v>500</v>
      </c>
      <c r="B217" s="207" t="s">
        <v>501</v>
      </c>
      <c r="C217" s="208" t="s">
        <v>499</v>
      </c>
      <c r="D217" s="209">
        <v>29</v>
      </c>
      <c r="E217" s="192"/>
      <c r="F217" s="192"/>
    </row>
    <row r="218" spans="1:12" ht="36" x14ac:dyDescent="0.2">
      <c r="A218" s="206" t="s">
        <v>502</v>
      </c>
      <c r="B218" s="210" t="s">
        <v>503</v>
      </c>
      <c r="C218" s="208" t="s">
        <v>499</v>
      </c>
      <c r="D218" s="209">
        <v>29</v>
      </c>
      <c r="E218" s="192"/>
      <c r="F218" s="192"/>
    </row>
    <row r="219" spans="1:12" ht="36" x14ac:dyDescent="0.2">
      <c r="A219" s="206" t="s">
        <v>504</v>
      </c>
      <c r="B219" s="210" t="s">
        <v>505</v>
      </c>
      <c r="C219" s="208" t="s">
        <v>499</v>
      </c>
      <c r="D219" s="209">
        <v>29</v>
      </c>
      <c r="E219" s="192"/>
      <c r="F219" s="192"/>
    </row>
    <row r="220" spans="1:12" ht="24" x14ac:dyDescent="0.2">
      <c r="A220" s="206" t="s">
        <v>506</v>
      </c>
      <c r="B220" s="207" t="s">
        <v>507</v>
      </c>
      <c r="C220" s="208" t="s">
        <v>499</v>
      </c>
      <c r="D220" s="209">
        <v>29</v>
      </c>
      <c r="E220" s="192"/>
      <c r="F220" s="192"/>
    </row>
    <row r="221" spans="1:12" x14ac:dyDescent="0.2">
      <c r="A221" s="206" t="s">
        <v>508</v>
      </c>
      <c r="B221" s="207" t="s">
        <v>509</v>
      </c>
      <c r="C221" s="208" t="s">
        <v>499</v>
      </c>
      <c r="D221" s="209">
        <v>29</v>
      </c>
      <c r="E221" s="192"/>
      <c r="F221" s="192"/>
    </row>
    <row r="222" spans="1:12" x14ac:dyDescent="0.2">
      <c r="A222" s="206" t="s">
        <v>510</v>
      </c>
      <c r="B222" s="207" t="s">
        <v>509</v>
      </c>
      <c r="C222" s="208" t="s">
        <v>499</v>
      </c>
      <c r="D222" s="209">
        <v>29</v>
      </c>
      <c r="E222" s="192"/>
      <c r="F222" s="192"/>
    </row>
    <row r="223" spans="1:12" ht="36" x14ac:dyDescent="0.2">
      <c r="A223" s="206" t="s">
        <v>511</v>
      </c>
      <c r="B223" s="207" t="s">
        <v>512</v>
      </c>
      <c r="C223" s="208" t="s">
        <v>499</v>
      </c>
      <c r="D223" s="209">
        <v>29</v>
      </c>
      <c r="E223" s="192"/>
      <c r="F223" s="192"/>
    </row>
    <row r="224" spans="1:12" ht="72" x14ac:dyDescent="0.2">
      <c r="A224" s="206" t="s">
        <v>513</v>
      </c>
      <c r="B224" s="210" t="s">
        <v>514</v>
      </c>
      <c r="C224" s="208" t="s">
        <v>499</v>
      </c>
      <c r="D224" s="209">
        <v>29</v>
      </c>
      <c r="E224" s="192"/>
      <c r="F224" s="192"/>
    </row>
    <row r="225" spans="1:6" ht="36" x14ac:dyDescent="0.2">
      <c r="A225" s="206" t="s">
        <v>515</v>
      </c>
      <c r="B225" s="210" t="s">
        <v>516</v>
      </c>
      <c r="C225" s="208" t="s">
        <v>180</v>
      </c>
      <c r="D225" s="209">
        <v>29</v>
      </c>
      <c r="E225" s="192"/>
      <c r="F225" s="192"/>
    </row>
    <row r="226" spans="1:6" ht="24" x14ac:dyDescent="0.2">
      <c r="A226" s="206" t="s">
        <v>517</v>
      </c>
      <c r="B226" s="207" t="s">
        <v>518</v>
      </c>
      <c r="C226" s="208" t="s">
        <v>180</v>
      </c>
      <c r="D226" s="209">
        <v>29</v>
      </c>
      <c r="E226" s="192"/>
      <c r="F226" s="192"/>
    </row>
    <row r="227" spans="1:6" ht="48" x14ac:dyDescent="0.2">
      <c r="A227" s="206" t="s">
        <v>519</v>
      </c>
      <c r="B227" s="207" t="s">
        <v>520</v>
      </c>
      <c r="C227" s="208" t="s">
        <v>180</v>
      </c>
      <c r="D227" s="209">
        <v>29</v>
      </c>
      <c r="E227" s="192"/>
      <c r="F227" s="192"/>
    </row>
    <row r="228" spans="1:6" ht="36" x14ac:dyDescent="0.2">
      <c r="A228" s="206" t="s">
        <v>521</v>
      </c>
      <c r="B228" s="207" t="s">
        <v>522</v>
      </c>
      <c r="C228" s="208" t="s">
        <v>180</v>
      </c>
      <c r="D228" s="209">
        <v>29</v>
      </c>
      <c r="E228" s="192"/>
      <c r="F228" s="192"/>
    </row>
    <row r="229" spans="1:6" ht="108" x14ac:dyDescent="0.2">
      <c r="A229" s="206" t="s">
        <v>523</v>
      </c>
      <c r="B229" s="210" t="s">
        <v>524</v>
      </c>
      <c r="C229" s="208" t="s">
        <v>180</v>
      </c>
      <c r="D229" s="209">
        <v>29</v>
      </c>
      <c r="E229" s="192"/>
      <c r="F229" s="192"/>
    </row>
    <row r="230" spans="1:6" x14ac:dyDescent="0.2">
      <c r="A230" s="206" t="s">
        <v>525</v>
      </c>
      <c r="B230" s="207" t="s">
        <v>526</v>
      </c>
      <c r="C230" s="208" t="s">
        <v>499</v>
      </c>
      <c r="D230" s="209">
        <v>29</v>
      </c>
      <c r="E230" s="192"/>
      <c r="F230" s="192"/>
    </row>
    <row r="231" spans="1:6" ht="24" x14ac:dyDescent="0.2">
      <c r="A231" s="206" t="s">
        <v>527</v>
      </c>
      <c r="B231" s="207" t="s">
        <v>528</v>
      </c>
      <c r="C231" s="208" t="s">
        <v>499</v>
      </c>
      <c r="D231" s="209">
        <v>29</v>
      </c>
      <c r="E231" s="192"/>
      <c r="F231" s="192"/>
    </row>
    <row r="232" spans="1:6" ht="24" x14ac:dyDescent="0.2">
      <c r="A232" s="206" t="s">
        <v>529</v>
      </c>
      <c r="B232" s="207" t="s">
        <v>530</v>
      </c>
      <c r="C232" s="208" t="s">
        <v>499</v>
      </c>
      <c r="D232" s="209">
        <v>29</v>
      </c>
      <c r="E232" s="192"/>
      <c r="F232" s="192"/>
    </row>
    <row r="233" spans="1:6" x14ac:dyDescent="0.2">
      <c r="A233" s="206" t="s">
        <v>531</v>
      </c>
      <c r="B233" s="207" t="s">
        <v>532</v>
      </c>
      <c r="C233" s="208" t="s">
        <v>180</v>
      </c>
      <c r="D233" s="209">
        <v>29</v>
      </c>
      <c r="E233" s="192"/>
      <c r="F233" s="192"/>
    </row>
    <row r="234" spans="1:6" ht="24" x14ac:dyDescent="0.2">
      <c r="A234" s="206" t="s">
        <v>533</v>
      </c>
      <c r="B234" s="207" t="s">
        <v>534</v>
      </c>
      <c r="C234" s="208" t="s">
        <v>499</v>
      </c>
      <c r="D234" s="209">
        <v>29</v>
      </c>
      <c r="E234" s="192"/>
      <c r="F234" s="192"/>
    </row>
    <row r="235" spans="1:6" ht="24" x14ac:dyDescent="0.2">
      <c r="A235" s="206" t="s">
        <v>535</v>
      </c>
      <c r="B235" s="207" t="s">
        <v>536</v>
      </c>
      <c r="C235" s="208" t="s">
        <v>499</v>
      </c>
      <c r="D235" s="209">
        <v>29</v>
      </c>
      <c r="E235" s="192"/>
      <c r="F235" s="192"/>
    </row>
    <row r="236" spans="1:6" x14ac:dyDescent="0.2">
      <c r="A236" s="206" t="s">
        <v>537</v>
      </c>
      <c r="B236" s="207" t="s">
        <v>538</v>
      </c>
      <c r="C236" s="208" t="s">
        <v>499</v>
      </c>
      <c r="D236" s="209">
        <v>29</v>
      </c>
      <c r="E236" s="192"/>
      <c r="F236" s="192"/>
    </row>
  </sheetData>
  <customSheetViews>
    <customSheetView guid="{77FBA20D-B7A8-4E59-9EA0-C2E164A859E5}" showPageBreaks="1" showGridLines="0" zeroValues="0" printArea="1" topLeftCell="A70">
      <selection activeCell="D72" sqref="D72"/>
      <rowBreaks count="2" manualBreakCount="2">
        <brk id="34" max="5" man="1"/>
        <brk id="82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1"/>
      <headerFooter>
        <oddFooter>&amp;C&amp;8Página &amp;P de &amp;N</oddFooter>
      </headerFooter>
    </customSheetView>
    <customSheetView guid="{29EEB747-74A5-4940-BEF5-9BF888B1466C}" showPageBreaks="1" showGridLines="0" zeroValues="0" printArea="1" topLeftCell="A68">
      <selection activeCell="E73" sqref="E73"/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2"/>
      <headerFooter>
        <oddFooter>&amp;C&amp;8Página &amp;P de &amp;N</oddFooter>
      </headerFooter>
    </customSheetView>
    <customSheetView guid="{162F41BB-6EF8-4BEC-8280-B4ACEB394702}" showPageBreaks="1" showGridLines="0" zeroValues="0" printArea="1" topLeftCell="A37">
      <selection activeCell="C40" sqref="C40"/>
      <rowBreaks count="2" manualBreakCount="2">
        <brk id="33" max="5" man="1"/>
        <brk id="93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3"/>
      <headerFooter>
        <oddFooter>&amp;C&amp;8Página &amp;P de &amp;N</oddFooter>
      </headerFooter>
    </customSheetView>
    <customSheetView guid="{ED85AC9F-31ED-4F26-80A8-243EAF1D1219}" showPageBreaks="1" showGridLines="0" zeroValues="0" printArea="1" view="pageBreakPreview" topLeftCell="A128">
      <selection activeCell="B191" sqref="B191"/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4"/>
      <headerFooter>
        <oddFooter>&amp;C&amp;8Página &amp;P de &amp;N</oddFooter>
      </headerFooter>
    </customSheetView>
    <customSheetView guid="{207E52B2-BF48-4D16-9D87-7045D750C14B}" scale="90" showPageBreaks="1" showGridLines="0" zeroValues="0" printArea="1" topLeftCell="A64">
      <selection activeCell="E66" sqref="E66"/>
      <rowBreaks count="2" manualBreakCount="2">
        <brk id="36" max="5" man="1"/>
        <brk id="93" max="5" man="1"/>
      </rowBreaks>
      <pageMargins left="0.70866141732283472" right="0.19685039370078741" top="0.31496062992125984" bottom="0.39370078740157483" header="0" footer="0"/>
      <printOptions horizontalCentered="1"/>
      <pageSetup paperSize="9" orientation="portrait" horizontalDpi="0" verticalDpi="0" r:id="rId5"/>
      <headerFooter>
        <oddFooter>&amp;C&amp;8Página &amp;P de &amp;N</oddFooter>
      </headerFooter>
    </customSheetView>
    <customSheetView guid="{5E0AEEAB-0A36-45A3-8D98-7068235238A0}" scale="110" showPageBreaks="1" showGridLines="0" zeroValues="0" printArea="1">
      <selection activeCell="A218" sqref="A218:XFD218"/>
      <rowBreaks count="2" manualBreakCount="2">
        <brk id="38" max="5" man="1"/>
        <brk id="103" max="5" man="1"/>
      </rowBreaks>
      <pageMargins left="0.70866141732283472" right="0.19685039370078741" top="0.31496062992125984" bottom="0.39370078740157483" header="0" footer="0"/>
      <printOptions horizontalCentered="1"/>
      <pageSetup paperSize="9" orientation="portrait" horizontalDpi="0" verticalDpi="0" r:id="rId6"/>
      <headerFooter>
        <oddFooter>&amp;C&amp;8Página &amp;P de &amp;N</oddFooter>
      </headerFooter>
    </customSheetView>
    <customSheetView guid="{F6114E7D-9C9D-4E29-A18C-0F6C3CFC0A33}" scale="110" showPageBreaks="1" showGridLines="0" zeroValues="0" printArea="1" topLeftCell="A35">
      <selection activeCell="B36" sqref="B36"/>
      <rowBreaks count="2" manualBreakCount="2">
        <brk id="33" max="5" man="1"/>
        <brk id="91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7"/>
      <headerFooter>
        <oddFooter>&amp;C&amp;8Página &amp;P de &amp;N</oddFooter>
      </headerFooter>
    </customSheetView>
    <customSheetView guid="{1E03F048-D478-4478-8644-0CE4BC87DC79}" scale="130" showPageBreaks="1" showGridLines="0" zeroValues="0" printArea="1">
      <selection activeCell="C15" sqref="C15"/>
      <rowBreaks count="2" manualBreakCount="2">
        <brk id="36" max="5" man="1"/>
        <brk id="98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0" verticalDpi="0" r:id="rId8"/>
      <headerFooter>
        <oddFooter>&amp;C&amp;8Página &amp;P de &amp;N</oddFooter>
      </headerFooter>
    </customSheetView>
  </customSheetViews>
  <mergeCells count="34">
    <mergeCell ref="A13:F13"/>
    <mergeCell ref="C2:F2"/>
    <mergeCell ref="C3:F3"/>
    <mergeCell ref="C4:F4"/>
    <mergeCell ref="C5:F5"/>
    <mergeCell ref="C6:F6"/>
    <mergeCell ref="C7:F7"/>
    <mergeCell ref="C12:F12"/>
    <mergeCell ref="C8:F9"/>
    <mergeCell ref="C10:F11"/>
    <mergeCell ref="E27:F27"/>
    <mergeCell ref="E43:F43"/>
    <mergeCell ref="E62:F62"/>
    <mergeCell ref="E72:F72"/>
    <mergeCell ref="E83:F83"/>
    <mergeCell ref="E94:F94"/>
    <mergeCell ref="E105:F105"/>
    <mergeCell ref="E129:F129"/>
    <mergeCell ref="A131:A132"/>
    <mergeCell ref="C131:C132"/>
    <mergeCell ref="D131:D132"/>
    <mergeCell ref="A133:A140"/>
    <mergeCell ref="C133:C140"/>
    <mergeCell ref="D133:D140"/>
    <mergeCell ref="A141:A150"/>
    <mergeCell ref="C141:C150"/>
    <mergeCell ref="D141:D150"/>
    <mergeCell ref="E174:F174"/>
    <mergeCell ref="A151:A157"/>
    <mergeCell ref="C151:C157"/>
    <mergeCell ref="D151:D157"/>
    <mergeCell ref="A158:A159"/>
    <mergeCell ref="C158:C159"/>
    <mergeCell ref="D158:D159"/>
  </mergeCells>
  <phoneticPr fontId="6" type="noConversion"/>
  <printOptions horizontalCentered="1"/>
  <pageMargins left="0.70866141732283472" right="0.19685039370078741" top="0.31496062992125984" bottom="0.39370078740157483" header="0" footer="0"/>
  <pageSetup orientation="portrait" r:id="rId9"/>
  <headerFooter>
    <oddFooter>&amp;C&amp;8Página &amp;P de &amp;N</oddFooter>
  </headerFooter>
  <rowBreaks count="1" manualBreakCount="1">
    <brk id="211" max="5" man="1"/>
  </rowBreaks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01"/>
  <sheetViews>
    <sheetView topLeftCell="A69" workbookViewId="0">
      <selection activeCell="F107" sqref="F107"/>
    </sheetView>
  </sheetViews>
  <sheetFormatPr baseColWidth="10" defaultRowHeight="12.75" x14ac:dyDescent="0.2"/>
  <sheetData>
    <row r="1" spans="1:11" x14ac:dyDescent="0.2">
      <c r="A1" t="s">
        <v>9</v>
      </c>
      <c r="B1">
        <v>7.78</v>
      </c>
    </row>
    <row r="2" spans="1:11" x14ac:dyDescent="0.2">
      <c r="A2" t="s">
        <v>10</v>
      </c>
      <c r="B2">
        <v>7.78</v>
      </c>
    </row>
    <row r="3" spans="1:11" x14ac:dyDescent="0.2">
      <c r="A3" t="s">
        <v>11</v>
      </c>
      <c r="B3">
        <v>7.78</v>
      </c>
    </row>
    <row r="4" spans="1:11" x14ac:dyDescent="0.2">
      <c r="A4" t="s">
        <v>12</v>
      </c>
      <c r="B4">
        <v>7.78</v>
      </c>
    </row>
    <row r="5" spans="1:11" x14ac:dyDescent="0.2">
      <c r="A5" t="s">
        <v>13</v>
      </c>
      <c r="B5">
        <v>7.78</v>
      </c>
    </row>
    <row r="6" spans="1:11" x14ac:dyDescent="0.2">
      <c r="A6" t="s">
        <v>14</v>
      </c>
      <c r="B6">
        <v>7.78</v>
      </c>
    </row>
    <row r="7" spans="1:11" x14ac:dyDescent="0.2">
      <c r="A7" t="s">
        <v>15</v>
      </c>
      <c r="B7">
        <v>7.78</v>
      </c>
    </row>
    <row r="8" spans="1:11" x14ac:dyDescent="0.2">
      <c r="A8" t="s">
        <v>16</v>
      </c>
      <c r="B8">
        <v>7.78</v>
      </c>
    </row>
    <row r="9" spans="1:11" x14ac:dyDescent="0.2">
      <c r="A9" t="s">
        <v>17</v>
      </c>
      <c r="B9">
        <v>7.2</v>
      </c>
    </row>
    <row r="10" spans="1:11" x14ac:dyDescent="0.2">
      <c r="A10" t="s">
        <v>18</v>
      </c>
      <c r="B10">
        <v>7.27</v>
      </c>
    </row>
    <row r="11" spans="1:11" x14ac:dyDescent="0.2">
      <c r="A11" t="s">
        <v>19</v>
      </c>
      <c r="B11">
        <v>7.27</v>
      </c>
    </row>
    <row r="12" spans="1:11" x14ac:dyDescent="0.2">
      <c r="A12" t="s">
        <v>20</v>
      </c>
      <c r="B12">
        <v>7.2</v>
      </c>
    </row>
    <row r="13" spans="1:11" x14ac:dyDescent="0.2">
      <c r="B13" s="1">
        <f>SUM(B1:B12)</f>
        <v>91.179999999999993</v>
      </c>
    </row>
    <row r="14" spans="1:11" x14ac:dyDescent="0.2">
      <c r="E14" t="s">
        <v>110</v>
      </c>
      <c r="G14" t="s">
        <v>111</v>
      </c>
      <c r="I14" t="s">
        <v>112</v>
      </c>
      <c r="K14" t="s">
        <v>113</v>
      </c>
    </row>
    <row r="15" spans="1:11" x14ac:dyDescent="0.2">
      <c r="E15" s="3" t="s">
        <v>109</v>
      </c>
      <c r="G15" s="3" t="s">
        <v>109</v>
      </c>
      <c r="I15" s="3" t="s">
        <v>109</v>
      </c>
      <c r="K15" s="3" t="s">
        <v>109</v>
      </c>
    </row>
    <row r="16" spans="1:11" x14ac:dyDescent="0.2">
      <c r="E16" s="2">
        <v>14.02</v>
      </c>
      <c r="G16" s="2">
        <v>5.45</v>
      </c>
      <c r="I16" s="2">
        <v>10.199999999999999</v>
      </c>
      <c r="K16" s="2">
        <v>4</v>
      </c>
    </row>
    <row r="18" spans="1:11" x14ac:dyDescent="0.2">
      <c r="A18" t="s">
        <v>21</v>
      </c>
      <c r="B18">
        <v>18.149999999999999</v>
      </c>
      <c r="D18" t="s">
        <v>63</v>
      </c>
      <c r="E18">
        <v>1.91</v>
      </c>
      <c r="F18" t="s">
        <v>77</v>
      </c>
      <c r="G18">
        <v>1.1499999999999999</v>
      </c>
      <c r="H18" t="s">
        <v>103</v>
      </c>
      <c r="I18">
        <v>3.59</v>
      </c>
      <c r="J18" t="s">
        <v>105</v>
      </c>
      <c r="K18">
        <v>0.97</v>
      </c>
    </row>
    <row r="19" spans="1:11" x14ac:dyDescent="0.2">
      <c r="A19" t="s">
        <v>22</v>
      </c>
      <c r="B19">
        <v>4.5999999999999996</v>
      </c>
      <c r="D19" t="s">
        <v>64</v>
      </c>
      <c r="E19">
        <v>10.9</v>
      </c>
      <c r="F19" t="s">
        <v>78</v>
      </c>
      <c r="G19">
        <v>1.1499999999999999</v>
      </c>
      <c r="H19" t="s">
        <v>104</v>
      </c>
      <c r="I19">
        <v>3.59</v>
      </c>
      <c r="J19" t="s">
        <v>106</v>
      </c>
      <c r="K19">
        <v>1.27</v>
      </c>
    </row>
    <row r="20" spans="1:11" x14ac:dyDescent="0.2">
      <c r="A20" t="s">
        <v>23</v>
      </c>
      <c r="B20">
        <v>5.4</v>
      </c>
      <c r="D20" t="s">
        <v>65</v>
      </c>
      <c r="E20">
        <v>1.91</v>
      </c>
      <c r="F20" t="s">
        <v>79</v>
      </c>
      <c r="G20">
        <v>1.1200000000000001</v>
      </c>
      <c r="H20" t="s">
        <v>114</v>
      </c>
      <c r="I20">
        <v>2.0299999999999998</v>
      </c>
      <c r="J20" t="s">
        <v>107</v>
      </c>
      <c r="K20">
        <v>1.27</v>
      </c>
    </row>
    <row r="21" spans="1:11" x14ac:dyDescent="0.2">
      <c r="A21" t="s">
        <v>24</v>
      </c>
      <c r="B21">
        <v>5.4</v>
      </c>
      <c r="D21" t="s">
        <v>66</v>
      </c>
      <c r="E21">
        <v>1.91</v>
      </c>
      <c r="F21" t="s">
        <v>80</v>
      </c>
      <c r="G21">
        <v>1.1200000000000001</v>
      </c>
      <c r="H21" t="s">
        <v>115</v>
      </c>
      <c r="I21">
        <v>2</v>
      </c>
      <c r="J21" t="s">
        <v>108</v>
      </c>
      <c r="K21">
        <v>0.97</v>
      </c>
    </row>
    <row r="22" spans="1:11" x14ac:dyDescent="0.2">
      <c r="A22" t="s">
        <v>25</v>
      </c>
      <c r="B22">
        <v>2.2400000000000002</v>
      </c>
      <c r="D22" t="s">
        <v>67</v>
      </c>
      <c r="E22">
        <v>10.9</v>
      </c>
      <c r="F22" t="s">
        <v>81</v>
      </c>
      <c r="G22">
        <v>1.1200000000000001</v>
      </c>
      <c r="H22" t="s">
        <v>116</v>
      </c>
      <c r="I22">
        <v>2</v>
      </c>
      <c r="K22" s="1">
        <f>SUM(K18:K21)*K16</f>
        <v>17.920000000000002</v>
      </c>
    </row>
    <row r="23" spans="1:11" x14ac:dyDescent="0.2">
      <c r="A23" t="s">
        <v>26</v>
      </c>
      <c r="B23">
        <v>0.9</v>
      </c>
      <c r="D23" t="s">
        <v>68</v>
      </c>
      <c r="E23">
        <v>1.91</v>
      </c>
      <c r="F23" t="s">
        <v>82</v>
      </c>
      <c r="G23">
        <v>1.1200000000000001</v>
      </c>
      <c r="H23" t="s">
        <v>117</v>
      </c>
      <c r="I23">
        <v>2.0299999999999998</v>
      </c>
    </row>
    <row r="24" spans="1:11" x14ac:dyDescent="0.2">
      <c r="A24" t="s">
        <v>27</v>
      </c>
      <c r="B24">
        <v>0.45</v>
      </c>
      <c r="D24" t="s">
        <v>69</v>
      </c>
      <c r="E24">
        <v>0.8</v>
      </c>
      <c r="F24" t="s">
        <v>83</v>
      </c>
      <c r="G24">
        <v>1.34</v>
      </c>
      <c r="H24" t="s">
        <v>118</v>
      </c>
      <c r="I24">
        <v>1.1299999999999999</v>
      </c>
    </row>
    <row r="25" spans="1:11" x14ac:dyDescent="0.2">
      <c r="A25" t="s">
        <v>28</v>
      </c>
      <c r="B25">
        <v>0.45</v>
      </c>
      <c r="D25" t="s">
        <v>70</v>
      </c>
      <c r="E25">
        <v>0.8</v>
      </c>
      <c r="F25" t="s">
        <v>84</v>
      </c>
      <c r="G25">
        <v>1.34</v>
      </c>
      <c r="H25" t="s">
        <v>119</v>
      </c>
      <c r="I25">
        <v>1.05</v>
      </c>
    </row>
    <row r="26" spans="1:11" x14ac:dyDescent="0.2">
      <c r="A26" t="s">
        <v>29</v>
      </c>
      <c r="B26">
        <v>0.9</v>
      </c>
      <c r="D26" t="s">
        <v>71</v>
      </c>
      <c r="E26">
        <v>0.8</v>
      </c>
      <c r="F26" t="s">
        <v>85</v>
      </c>
      <c r="G26">
        <v>1.33</v>
      </c>
      <c r="H26" t="s">
        <v>120</v>
      </c>
      <c r="I26">
        <v>1.05</v>
      </c>
    </row>
    <row r="27" spans="1:11" x14ac:dyDescent="0.2">
      <c r="A27" t="s">
        <v>30</v>
      </c>
      <c r="B27">
        <v>0.45</v>
      </c>
      <c r="D27" t="s">
        <v>72</v>
      </c>
      <c r="E27">
        <v>0.8</v>
      </c>
      <c r="F27" t="s">
        <v>86</v>
      </c>
      <c r="G27">
        <v>1.34</v>
      </c>
      <c r="H27" t="s">
        <v>121</v>
      </c>
      <c r="I27">
        <v>1.1299999999999999</v>
      </c>
    </row>
    <row r="28" spans="1:11" x14ac:dyDescent="0.2">
      <c r="A28" t="s">
        <v>31</v>
      </c>
      <c r="B28">
        <v>0.9</v>
      </c>
      <c r="D28" t="s">
        <v>73</v>
      </c>
      <c r="E28">
        <v>0.8</v>
      </c>
      <c r="F28" t="s">
        <v>87</v>
      </c>
      <c r="G28">
        <v>1.1200000000000001</v>
      </c>
      <c r="I28" s="1">
        <f>SUM(I18:I27)*I16</f>
        <v>199.91999999999996</v>
      </c>
    </row>
    <row r="29" spans="1:11" x14ac:dyDescent="0.2">
      <c r="A29" t="s">
        <v>32</v>
      </c>
      <c r="B29">
        <v>0.45</v>
      </c>
      <c r="D29" t="s">
        <v>74</v>
      </c>
      <c r="E29">
        <v>0.8</v>
      </c>
      <c r="F29" t="s">
        <v>88</v>
      </c>
      <c r="G29">
        <v>1.1200000000000001</v>
      </c>
    </row>
    <row r="30" spans="1:11" x14ac:dyDescent="0.2">
      <c r="A30" t="s">
        <v>33</v>
      </c>
      <c r="B30">
        <v>0.9</v>
      </c>
      <c r="D30" t="s">
        <v>75</v>
      </c>
      <c r="E30">
        <v>1.1299999999999999</v>
      </c>
      <c r="F30" t="s">
        <v>89</v>
      </c>
      <c r="G30">
        <v>1.1200000000000001</v>
      </c>
    </row>
    <row r="31" spans="1:11" x14ac:dyDescent="0.2">
      <c r="A31" t="s">
        <v>34</v>
      </c>
      <c r="B31">
        <v>0.45</v>
      </c>
      <c r="D31" t="s">
        <v>76</v>
      </c>
      <c r="E31">
        <v>1.1299999999999999</v>
      </c>
      <c r="F31" t="s">
        <v>90</v>
      </c>
      <c r="G31">
        <v>1.1200000000000001</v>
      </c>
    </row>
    <row r="32" spans="1:11" x14ac:dyDescent="0.2">
      <c r="A32" t="s">
        <v>35</v>
      </c>
      <c r="B32">
        <v>0.45</v>
      </c>
      <c r="E32" s="1">
        <f>SUM(E18:E31)*E16</f>
        <v>511.72999999999996</v>
      </c>
      <c r="F32" t="s">
        <v>91</v>
      </c>
      <c r="G32">
        <v>1.1499999999999999</v>
      </c>
    </row>
    <row r="33" spans="1:11" x14ac:dyDescent="0.2">
      <c r="A33" t="s">
        <v>36</v>
      </c>
      <c r="B33">
        <v>0.9</v>
      </c>
      <c r="F33" t="s">
        <v>92</v>
      </c>
      <c r="G33">
        <v>1.1499999999999999</v>
      </c>
    </row>
    <row r="34" spans="1:11" x14ac:dyDescent="0.2">
      <c r="A34" t="s">
        <v>37</v>
      </c>
      <c r="B34">
        <v>0.45</v>
      </c>
      <c r="F34" t="s">
        <v>93</v>
      </c>
      <c r="G34">
        <v>0.8</v>
      </c>
    </row>
    <row r="35" spans="1:11" x14ac:dyDescent="0.2">
      <c r="A35" t="s">
        <v>38</v>
      </c>
      <c r="B35">
        <v>0.9</v>
      </c>
      <c r="F35" t="s">
        <v>94</v>
      </c>
      <c r="G35">
        <v>0.8</v>
      </c>
    </row>
    <row r="36" spans="1:11" x14ac:dyDescent="0.2">
      <c r="A36" t="s">
        <v>39</v>
      </c>
      <c r="B36">
        <v>0.45</v>
      </c>
      <c r="F36" t="s">
        <v>95</v>
      </c>
      <c r="G36">
        <v>0.8</v>
      </c>
    </row>
    <row r="37" spans="1:11" x14ac:dyDescent="0.2">
      <c r="A37" t="s">
        <v>40</v>
      </c>
      <c r="B37">
        <v>0.9</v>
      </c>
      <c r="F37" t="s">
        <v>96</v>
      </c>
      <c r="G37">
        <v>0.8</v>
      </c>
    </row>
    <row r="38" spans="1:11" x14ac:dyDescent="0.2">
      <c r="A38" t="s">
        <v>41</v>
      </c>
      <c r="B38">
        <v>0.45</v>
      </c>
      <c r="F38" t="s">
        <v>97</v>
      </c>
      <c r="G38">
        <v>0.8</v>
      </c>
    </row>
    <row r="39" spans="1:11" x14ac:dyDescent="0.2">
      <c r="A39" t="s">
        <v>42</v>
      </c>
      <c r="B39">
        <v>0.9</v>
      </c>
      <c r="F39" t="s">
        <v>98</v>
      </c>
      <c r="G39">
        <v>0.8</v>
      </c>
    </row>
    <row r="40" spans="1:11" x14ac:dyDescent="0.2">
      <c r="A40" t="s">
        <v>43</v>
      </c>
      <c r="B40">
        <v>0.45</v>
      </c>
      <c r="F40" t="s">
        <v>99</v>
      </c>
      <c r="G40">
        <v>0.8</v>
      </c>
    </row>
    <row r="41" spans="1:11" x14ac:dyDescent="0.2">
      <c r="A41" t="s">
        <v>44</v>
      </c>
      <c r="B41">
        <v>0.45</v>
      </c>
      <c r="F41" t="s">
        <v>100</v>
      </c>
      <c r="G41">
        <v>0.8</v>
      </c>
    </row>
    <row r="42" spans="1:11" x14ac:dyDescent="0.2">
      <c r="A42" t="s">
        <v>45</v>
      </c>
      <c r="B42">
        <v>0.9</v>
      </c>
      <c r="F42" t="s">
        <v>101</v>
      </c>
      <c r="G42">
        <v>0.8</v>
      </c>
    </row>
    <row r="43" spans="1:11" x14ac:dyDescent="0.2">
      <c r="A43" t="s">
        <v>46</v>
      </c>
      <c r="B43">
        <v>0.45</v>
      </c>
      <c r="F43" t="s">
        <v>102</v>
      </c>
      <c r="G43">
        <v>0.8</v>
      </c>
      <c r="J43" s="3" t="s">
        <v>130</v>
      </c>
    </row>
    <row r="44" spans="1:11" ht="18" x14ac:dyDescent="0.25">
      <c r="A44" t="s">
        <v>47</v>
      </c>
      <c r="B44">
        <v>0.9</v>
      </c>
      <c r="F44" t="s">
        <v>122</v>
      </c>
      <c r="G44">
        <v>0.65</v>
      </c>
      <c r="J44" s="4">
        <f>(E32+G52+I28+K22)*2</f>
        <v>1801.9449999999997</v>
      </c>
      <c r="K44" s="3" t="s">
        <v>6</v>
      </c>
    </row>
    <row r="45" spans="1:11" x14ac:dyDescent="0.2">
      <c r="A45" t="s">
        <v>48</v>
      </c>
      <c r="B45">
        <v>0.45</v>
      </c>
      <c r="F45" t="s">
        <v>123</v>
      </c>
      <c r="G45">
        <v>0.56000000000000005</v>
      </c>
    </row>
    <row r="46" spans="1:11" x14ac:dyDescent="0.2">
      <c r="A46" t="s">
        <v>49</v>
      </c>
      <c r="B46">
        <v>0.9</v>
      </c>
      <c r="F46" t="s">
        <v>124</v>
      </c>
      <c r="G46">
        <v>0.38</v>
      </c>
    </row>
    <row r="47" spans="1:11" x14ac:dyDescent="0.2">
      <c r="A47" t="s">
        <v>50</v>
      </c>
      <c r="B47">
        <v>0.45</v>
      </c>
      <c r="F47" t="s">
        <v>125</v>
      </c>
      <c r="G47">
        <v>0.68</v>
      </c>
    </row>
    <row r="48" spans="1:11" x14ac:dyDescent="0.2">
      <c r="A48" t="s">
        <v>51</v>
      </c>
      <c r="B48">
        <v>0.9</v>
      </c>
      <c r="F48" t="s">
        <v>126</v>
      </c>
      <c r="G48">
        <v>0.68</v>
      </c>
    </row>
    <row r="49" spans="1:7" x14ac:dyDescent="0.2">
      <c r="A49" t="s">
        <v>52</v>
      </c>
      <c r="B49">
        <v>0.45</v>
      </c>
      <c r="F49" t="s">
        <v>127</v>
      </c>
      <c r="G49">
        <v>0.38</v>
      </c>
    </row>
    <row r="50" spans="1:7" x14ac:dyDescent="0.2">
      <c r="A50" t="s">
        <v>53</v>
      </c>
      <c r="B50">
        <v>0.45</v>
      </c>
      <c r="F50" t="s">
        <v>128</v>
      </c>
      <c r="G50">
        <v>0.56000000000000005</v>
      </c>
    </row>
    <row r="51" spans="1:7" x14ac:dyDescent="0.2">
      <c r="A51" t="s">
        <v>54</v>
      </c>
      <c r="B51">
        <v>0.9</v>
      </c>
      <c r="F51" t="s">
        <v>129</v>
      </c>
      <c r="G51">
        <v>0.65</v>
      </c>
    </row>
    <row r="52" spans="1:7" x14ac:dyDescent="0.2">
      <c r="A52" t="s">
        <v>55</v>
      </c>
      <c r="B52">
        <v>0.45</v>
      </c>
      <c r="G52" s="1">
        <f>SUM(G18:G51)*G16</f>
        <v>171.4025</v>
      </c>
    </row>
    <row r="53" spans="1:7" x14ac:dyDescent="0.2">
      <c r="A53" t="s">
        <v>56</v>
      </c>
      <c r="B53">
        <v>0.9</v>
      </c>
    </row>
    <row r="54" spans="1:7" x14ac:dyDescent="0.2">
      <c r="A54" t="s">
        <v>57</v>
      </c>
      <c r="B54">
        <v>0.45</v>
      </c>
    </row>
    <row r="55" spans="1:7" x14ac:dyDescent="0.2">
      <c r="A55" t="s">
        <v>58</v>
      </c>
      <c r="B55">
        <v>0.45</v>
      </c>
    </row>
    <row r="56" spans="1:7" x14ac:dyDescent="0.2">
      <c r="A56" t="s">
        <v>59</v>
      </c>
      <c r="B56">
        <v>2.2400000000000002</v>
      </c>
    </row>
    <row r="57" spans="1:7" x14ac:dyDescent="0.2">
      <c r="A57" t="s">
        <v>60</v>
      </c>
      <c r="B57">
        <v>5.4</v>
      </c>
    </row>
    <row r="58" spans="1:7" x14ac:dyDescent="0.2">
      <c r="A58" t="s">
        <v>61</v>
      </c>
      <c r="B58">
        <v>5.4</v>
      </c>
    </row>
    <row r="59" spans="1:7" x14ac:dyDescent="0.2">
      <c r="A59" t="s">
        <v>62</v>
      </c>
      <c r="B59">
        <v>4.5999999999999996</v>
      </c>
    </row>
    <row r="60" spans="1:7" x14ac:dyDescent="0.2">
      <c r="B60" s="1">
        <f>SUM(B18:B59)</f>
        <v>74.580000000000041</v>
      </c>
    </row>
    <row r="68" spans="2:8" x14ac:dyDescent="0.2">
      <c r="B68" t="s">
        <v>110</v>
      </c>
      <c r="D68" t="s">
        <v>111</v>
      </c>
      <c r="F68" t="s">
        <v>112</v>
      </c>
      <c r="H68" t="s">
        <v>113</v>
      </c>
    </row>
    <row r="69" spans="2:8" x14ac:dyDescent="0.2">
      <c r="B69" s="3" t="s">
        <v>109</v>
      </c>
      <c r="D69" s="3" t="s">
        <v>109</v>
      </c>
      <c r="F69" s="3" t="s">
        <v>109</v>
      </c>
      <c r="H69" s="3" t="s">
        <v>109</v>
      </c>
    </row>
    <row r="70" spans="2:8" x14ac:dyDescent="0.2">
      <c r="B70" s="2">
        <v>14.02</v>
      </c>
      <c r="D70" s="2">
        <v>5.45</v>
      </c>
      <c r="F70" s="2">
        <v>10.199999999999999</v>
      </c>
      <c r="H70" s="2">
        <v>4</v>
      </c>
    </row>
    <row r="73" spans="2:8" x14ac:dyDescent="0.2">
      <c r="C73" t="s">
        <v>129</v>
      </c>
      <c r="D73">
        <v>0.65</v>
      </c>
      <c r="G73" t="s">
        <v>131</v>
      </c>
      <c r="H73">
        <v>0.75</v>
      </c>
    </row>
    <row r="74" spans="2:8" x14ac:dyDescent="0.2">
      <c r="C74" t="s">
        <v>146</v>
      </c>
      <c r="D74">
        <v>0.65</v>
      </c>
      <c r="G74" t="s">
        <v>132</v>
      </c>
      <c r="H74">
        <v>1.6</v>
      </c>
    </row>
    <row r="75" spans="2:8" x14ac:dyDescent="0.2">
      <c r="C75" t="s">
        <v>147</v>
      </c>
      <c r="D75">
        <v>0.65</v>
      </c>
      <c r="G75" t="s">
        <v>133</v>
      </c>
      <c r="H75">
        <v>1.55</v>
      </c>
    </row>
    <row r="76" spans="2:8" x14ac:dyDescent="0.2">
      <c r="C76" t="s">
        <v>148</v>
      </c>
      <c r="D76">
        <v>0.65</v>
      </c>
      <c r="G76" t="s">
        <v>137</v>
      </c>
      <c r="H76">
        <v>1.6</v>
      </c>
    </row>
    <row r="77" spans="2:8" x14ac:dyDescent="0.2">
      <c r="C77" t="s">
        <v>149</v>
      </c>
      <c r="D77">
        <v>0.65</v>
      </c>
      <c r="G77" t="s">
        <v>138</v>
      </c>
      <c r="H77">
        <v>1.55</v>
      </c>
    </row>
    <row r="78" spans="2:8" x14ac:dyDescent="0.2">
      <c r="C78" t="s">
        <v>150</v>
      </c>
      <c r="D78">
        <v>0.65</v>
      </c>
      <c r="G78" s="3" t="s">
        <v>134</v>
      </c>
      <c r="H78">
        <v>3.25</v>
      </c>
    </row>
    <row r="79" spans="2:8" x14ac:dyDescent="0.2">
      <c r="C79" t="s">
        <v>151</v>
      </c>
      <c r="D79">
        <v>0.65</v>
      </c>
      <c r="G79" s="3" t="s">
        <v>135</v>
      </c>
      <c r="H79">
        <v>3.25</v>
      </c>
    </row>
    <row r="80" spans="2:8" x14ac:dyDescent="0.2">
      <c r="C80" t="s">
        <v>152</v>
      </c>
      <c r="D80">
        <v>0.65</v>
      </c>
      <c r="G80" s="3" t="s">
        <v>136</v>
      </c>
      <c r="H80">
        <v>0.83</v>
      </c>
    </row>
    <row r="81" spans="3:8" x14ac:dyDescent="0.2">
      <c r="C81" t="s">
        <v>153</v>
      </c>
      <c r="D81">
        <v>0.65</v>
      </c>
      <c r="G81" t="s">
        <v>139</v>
      </c>
      <c r="H81">
        <v>0.65</v>
      </c>
    </row>
    <row r="82" spans="3:8" x14ac:dyDescent="0.2">
      <c r="C82" t="s">
        <v>154</v>
      </c>
      <c r="D82">
        <v>0.65</v>
      </c>
      <c r="G82" t="s">
        <v>140</v>
      </c>
      <c r="H82">
        <v>0.65</v>
      </c>
    </row>
    <row r="83" spans="3:8" x14ac:dyDescent="0.2">
      <c r="C83" t="s">
        <v>155</v>
      </c>
      <c r="D83">
        <v>0.65</v>
      </c>
      <c r="G83" t="s">
        <v>141</v>
      </c>
      <c r="H83">
        <v>0.65</v>
      </c>
    </row>
    <row r="84" spans="3:8" x14ac:dyDescent="0.2">
      <c r="D84" s="1">
        <f>SUM(D73:D83)*D70</f>
        <v>38.967500000000008</v>
      </c>
      <c r="G84" t="s">
        <v>142</v>
      </c>
      <c r="H84">
        <v>0.65</v>
      </c>
    </row>
    <row r="85" spans="3:8" x14ac:dyDescent="0.2">
      <c r="G85" t="s">
        <v>143</v>
      </c>
      <c r="H85">
        <v>0.65</v>
      </c>
    </row>
    <row r="86" spans="3:8" x14ac:dyDescent="0.2">
      <c r="G86" t="s">
        <v>144</v>
      </c>
      <c r="H86">
        <v>0.65</v>
      </c>
    </row>
    <row r="87" spans="3:8" x14ac:dyDescent="0.2">
      <c r="G87" t="s">
        <v>145</v>
      </c>
      <c r="H87">
        <v>0.65</v>
      </c>
    </row>
    <row r="88" spans="3:8" x14ac:dyDescent="0.2">
      <c r="H88" s="1">
        <f>SUM(H73:H87)*H70</f>
        <v>75.719999999999985</v>
      </c>
    </row>
    <row r="91" spans="3:8" x14ac:dyDescent="0.2">
      <c r="D91" s="3" t="s">
        <v>156</v>
      </c>
    </row>
    <row r="92" spans="3:8" ht="18" x14ac:dyDescent="0.25">
      <c r="D92" s="4">
        <f>D84+H88</f>
        <v>114.6875</v>
      </c>
      <c r="E92" s="3" t="s">
        <v>6</v>
      </c>
    </row>
    <row r="99" spans="1:10" x14ac:dyDescent="0.2">
      <c r="A99" t="s">
        <v>110</v>
      </c>
      <c r="B99" s="3" t="s">
        <v>157</v>
      </c>
      <c r="C99" s="3" t="s">
        <v>158</v>
      </c>
      <c r="D99" s="3" t="s">
        <v>113</v>
      </c>
      <c r="E99" s="3" t="s">
        <v>159</v>
      </c>
      <c r="F99" t="s">
        <v>111</v>
      </c>
      <c r="G99" t="s">
        <v>112</v>
      </c>
      <c r="H99" s="3" t="s">
        <v>160</v>
      </c>
    </row>
    <row r="100" spans="1:10" x14ac:dyDescent="0.2">
      <c r="A100" s="3" t="s">
        <v>109</v>
      </c>
      <c r="B100" s="3" t="s">
        <v>109</v>
      </c>
      <c r="C100" s="3" t="s">
        <v>109</v>
      </c>
      <c r="D100" s="3" t="s">
        <v>109</v>
      </c>
      <c r="E100" s="3" t="s">
        <v>109</v>
      </c>
      <c r="F100" s="3" t="s">
        <v>109</v>
      </c>
      <c r="G100" s="3" t="s">
        <v>109</v>
      </c>
      <c r="H100" s="3" t="s">
        <v>109</v>
      </c>
      <c r="J100" s="3"/>
    </row>
    <row r="101" spans="1:10" x14ac:dyDescent="0.2">
      <c r="A101" s="2">
        <v>14.02</v>
      </c>
      <c r="B101" s="2">
        <v>18.170000000000002</v>
      </c>
      <c r="C101" s="2">
        <v>22.87</v>
      </c>
      <c r="D101" s="5">
        <v>4</v>
      </c>
      <c r="E101" s="5">
        <v>4.54</v>
      </c>
      <c r="F101" s="5">
        <v>5.45</v>
      </c>
      <c r="G101" s="6">
        <v>10.199999999999999</v>
      </c>
      <c r="H101" s="8">
        <v>17.809999999999999</v>
      </c>
      <c r="J101" s="7"/>
    </row>
  </sheetData>
  <customSheetViews>
    <customSheetView guid="{77FBA20D-B7A8-4E59-9EA0-C2E164A859E5}" showPageBreaks="1" state="hidden" topLeftCell="A69">
      <selection activeCell="F107" sqref="F107"/>
      <pageMargins left="0.7" right="0.7" top="0.75" bottom="0.75" header="0.3" footer="0.3"/>
      <pageSetup orientation="portrait" verticalDpi="0" r:id="rId1"/>
    </customSheetView>
    <customSheetView guid="{29EEB747-74A5-4940-BEF5-9BF888B1466C}" state="hidden" topLeftCell="A69">
      <selection activeCell="F107" sqref="F107"/>
      <pageMargins left="0.7" right="0.7" top="0.75" bottom="0.75" header="0.3" footer="0.3"/>
      <pageSetup orientation="portrait" verticalDpi="0" r:id="rId2"/>
    </customSheetView>
    <customSheetView guid="{162F41BB-6EF8-4BEC-8280-B4ACEB394702}" state="hidden" topLeftCell="A69">
      <selection activeCell="F107" sqref="F107"/>
      <pageMargins left="0.7" right="0.7" top="0.75" bottom="0.75" header="0.3" footer="0.3"/>
      <pageSetup orientation="portrait" verticalDpi="0" r:id="rId3"/>
    </customSheetView>
    <customSheetView guid="{ED85AC9F-31ED-4F26-80A8-243EAF1D1219}" state="hidden" topLeftCell="A69">
      <selection activeCell="F107" sqref="F107"/>
      <pageMargins left="0.7" right="0.7" top="0.75" bottom="0.75" header="0.3" footer="0.3"/>
      <pageSetup orientation="portrait" verticalDpi="0" r:id="rId4"/>
    </customSheetView>
    <customSheetView guid="{207E52B2-BF48-4D16-9D87-7045D750C14B}" state="hidden" topLeftCell="A69">
      <selection activeCell="F107" sqref="F107"/>
      <pageMargins left="0.7" right="0.7" top="0.75" bottom="0.75" header="0.3" footer="0.3"/>
      <pageSetup orientation="portrait" verticalDpi="0" r:id="rId5"/>
    </customSheetView>
    <customSheetView guid="{5E0AEEAB-0A36-45A3-8D98-7068235238A0}" state="hidden" topLeftCell="A69">
      <selection activeCell="F107" sqref="F107"/>
      <pageMargins left="0.7" right="0.7" top="0.75" bottom="0.75" header="0.3" footer="0.3"/>
      <pageSetup orientation="portrait" verticalDpi="0" r:id="rId6"/>
    </customSheetView>
    <customSheetView guid="{F6114E7D-9C9D-4E29-A18C-0F6C3CFC0A33}" state="hidden" topLeftCell="A69">
      <selection activeCell="F107" sqref="F107"/>
      <pageMargins left="0.7" right="0.7" top="0.75" bottom="0.75" header="0.3" footer="0.3"/>
      <pageSetup orientation="portrait" verticalDpi="0" r:id="rId7"/>
    </customSheetView>
    <customSheetView guid="{1E03F048-D478-4478-8644-0CE4BC87DC79}" state="hidden" topLeftCell="A69">
      <selection activeCell="F107" sqref="F107"/>
      <pageMargins left="0.7" right="0.7" top="0.75" bottom="0.75" header="0.3" footer="0.3"/>
      <pageSetup orientation="portrait" verticalDpi="0" r:id="rId8"/>
    </customSheetView>
  </customSheetViews>
  <pageMargins left="0.7" right="0.7" top="0.75" bottom="0.75" header="0.3" footer="0.3"/>
  <pageSetup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DATOS</vt:lpstr>
      <vt:lpstr>CARATULA</vt:lpstr>
      <vt:lpstr>INSTALACIONES ESPECIALES</vt:lpstr>
      <vt:lpstr>Hoja1</vt:lpstr>
      <vt:lpstr>CARATULA!Área_de_impresión</vt:lpstr>
      <vt:lpstr>'INSTALACIONES ESPECIALES'!Área_de_impresión</vt:lpstr>
      <vt:lpstr>CARATULA!Títulos_a_imprimir</vt:lpstr>
      <vt:lpstr>'INSTALACIONES ESPECIALES'!Títulos_a_imprimir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16</dc:creator>
  <cp:lastModifiedBy>Trejo Ordoñez, Arturo</cp:lastModifiedBy>
  <cp:lastPrinted>2015-04-01T23:52:31Z</cp:lastPrinted>
  <dcterms:created xsi:type="dcterms:W3CDTF">2011-05-26T15:13:33Z</dcterms:created>
  <dcterms:modified xsi:type="dcterms:W3CDTF">2015-04-01T23:53:25Z</dcterms:modified>
</cp:coreProperties>
</file>