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trejo01\Documents\12 Obra Plaza San Martín Tex\Prebases 31-03-2015\documentos técnicos N14\CATALOGOS\"/>
    </mc:Choice>
  </mc:AlternateContent>
  <bookViews>
    <workbookView xWindow="-15" yWindow="-15" windowWidth="10800" windowHeight="10335" tabRatio="814" activeTab="1"/>
  </bookViews>
  <sheets>
    <sheet name="DATOS" sheetId="4" r:id="rId1"/>
    <sheet name="CARATULA" sheetId="5" r:id="rId2"/>
    <sheet name="EDIFICIO MILITAR" sheetId="2" r:id="rId3"/>
    <sheet name="Hoja1" sheetId="3" state="hidden" r:id="rId4"/>
  </sheets>
  <externalReferences>
    <externalReference r:id="rId5"/>
  </externalReferences>
  <definedNames>
    <definedName name="area" localSheetId="1">#REF!</definedName>
    <definedName name="area">#REF!</definedName>
    <definedName name="_xlnm.Print_Area" localSheetId="1">CARATULA!$A$1:$K$51</definedName>
    <definedName name="_xlnm.Print_Area" localSheetId="2">'EDIFICIO MILITAR'!$A$1:$F$167</definedName>
    <definedName name="ASDASD" localSheetId="1">#REF!</definedName>
    <definedName name="ASDASD">#REF!</definedName>
    <definedName name="cargo" localSheetId="1">#REF!</definedName>
    <definedName name="cargo">#REF!</definedName>
    <definedName name="cargocontacto" localSheetId="1">#REF!</definedName>
    <definedName name="cargocontacto">#REF!</definedName>
    <definedName name="cargoresponsabledelaobra" localSheetId="1">#REF!</definedName>
    <definedName name="cargoresponsabledelaobra">#REF!</definedName>
    <definedName name="cargovendedor" localSheetId="1">#REF!</definedName>
    <definedName name="cargovendedor">#REF!</definedName>
    <definedName name="ciudad" localSheetId="1">#REF!</definedName>
    <definedName name="ciudad">#REF!</definedName>
    <definedName name="ciudad2">#REF!</definedName>
    <definedName name="ciudadcliente" localSheetId="1">#REF!</definedName>
    <definedName name="ciudadcliente">#REF!</definedName>
    <definedName name="ciudaddelaobra" localSheetId="1">#REF!</definedName>
    <definedName name="ciudaddelaobra">#REF!</definedName>
    <definedName name="cmic" localSheetId="1">#REF!</definedName>
    <definedName name="cmic">#REF!</definedName>
    <definedName name="codigodelaobra" localSheetId="1">#REF!</definedName>
    <definedName name="codigodelaobra">#REF!</definedName>
    <definedName name="codigopostalcliente" localSheetId="1">#REF!</definedName>
    <definedName name="codigopostalcliente">#REF!</definedName>
    <definedName name="codigopostaldelaobra" localSheetId="1">#REF!</definedName>
    <definedName name="codigopostaldelaobra">#REF!</definedName>
    <definedName name="codigovendedor" localSheetId="1">#REF!</definedName>
    <definedName name="codigovendedor">#REF!</definedName>
    <definedName name="colonia" localSheetId="1">#REF!</definedName>
    <definedName name="colonia">#REF!</definedName>
    <definedName name="coloniacliente" localSheetId="1">#REF!</definedName>
    <definedName name="coloniacliente">#REF!</definedName>
    <definedName name="coloniadelaobra" localSheetId="1">#REF!</definedName>
    <definedName name="coloniadelaobra">#REF!</definedName>
    <definedName name="contactocliente" localSheetId="1">#REF!</definedName>
    <definedName name="contactocliente">#REF!</definedName>
    <definedName name="decimalesredondeo" localSheetId="1">#REF!</definedName>
    <definedName name="decimalesredondeo">#REF!</definedName>
    <definedName name="departamento" localSheetId="1">#REF!</definedName>
    <definedName name="departamento">#REF!</definedName>
    <definedName name="direccioncliente" localSheetId="1">#REF!</definedName>
    <definedName name="direccioncliente">#REF!</definedName>
    <definedName name="direcciondeconcurso" localSheetId="1">#REF!</definedName>
    <definedName name="direcciondeconcurso">#REF!</definedName>
    <definedName name="direcciondelaobra" localSheetId="1">#REF!</definedName>
    <definedName name="direcciondelaobra">#REF!</definedName>
    <definedName name="domicilio" localSheetId="1">#REF!</definedName>
    <definedName name="domicilio">#REF!</definedName>
    <definedName name="email" localSheetId="1">#REF!</definedName>
    <definedName name="email">#REF!</definedName>
    <definedName name="emailcliente" localSheetId="1">#REF!</definedName>
    <definedName name="emailcliente">#REF!</definedName>
    <definedName name="emaildelaobra" localSheetId="1">#REF!</definedName>
    <definedName name="emaildelaobra">#REF!</definedName>
    <definedName name="estado" localSheetId="1">#REF!</definedName>
    <definedName name="estado">#REF!</definedName>
    <definedName name="estado2">#REF!</definedName>
    <definedName name="estadodelaobra" localSheetId="1">#REF!</definedName>
    <definedName name="estadodelaobra">#REF!</definedName>
    <definedName name="fechaconvocatoria" localSheetId="1">#REF!</definedName>
    <definedName name="fechaconvocatoria">#REF!</definedName>
    <definedName name="fechadeconcurso" localSheetId="1">#REF!</definedName>
    <definedName name="fechadeconcurso">#REF!</definedName>
    <definedName name="fechainicio" localSheetId="1">#REF!</definedName>
    <definedName name="fechainicio">#REF!</definedName>
    <definedName name="fechaterminacion" localSheetId="1">#REF!</definedName>
    <definedName name="fechaterminacion">#REF!</definedName>
    <definedName name="imss" localSheetId="1">#REF!</definedName>
    <definedName name="imss">#REF!</definedName>
    <definedName name="infonavit" localSheetId="1">#REF!</definedName>
    <definedName name="infonavit">#REF!</definedName>
    <definedName name="mailcontacto" localSheetId="1">#REF!</definedName>
    <definedName name="mailcontacto">#REF!</definedName>
    <definedName name="mailvendedor" localSheetId="1">#REF!</definedName>
    <definedName name="mailvendedor">#REF!</definedName>
    <definedName name="nombrecliente" localSheetId="1">#REF!</definedName>
    <definedName name="nombrecliente">#REF!</definedName>
    <definedName name="nombredelaobra" localSheetId="1">#REF!</definedName>
    <definedName name="nombredelaobra">#REF!</definedName>
    <definedName name="nombrevendedor" localSheetId="1">#REF!</definedName>
    <definedName name="nombrevendedor">#REF!</definedName>
    <definedName name="numconvocatoria" localSheetId="1">#REF!</definedName>
    <definedName name="numconvocatoria">#REF!</definedName>
    <definedName name="numerodeconcurso" localSheetId="1">#REF!</definedName>
    <definedName name="numerodeconcurso">#REF!</definedName>
    <definedName name="plazocalculado" localSheetId="1">#REF!</definedName>
    <definedName name="plazocalculado">#REF!</definedName>
    <definedName name="plazoreal" localSheetId="1">#REF!</definedName>
    <definedName name="plazoreal">#REF!</definedName>
    <definedName name="porcentajeivapresupuesto" localSheetId="1">#REF!</definedName>
    <definedName name="porcentajeivapresupuesto">#REF!</definedName>
    <definedName name="primeramoneda" localSheetId="1">#REF!</definedName>
    <definedName name="primeramoneda">#REF!</definedName>
    <definedName name="razonsocial" localSheetId="1">#REF!</definedName>
    <definedName name="razonsocial">#REF!</definedName>
    <definedName name="remateprimeramoneda" localSheetId="1">#REF!</definedName>
    <definedName name="remateprimeramoneda">#REF!</definedName>
    <definedName name="rematesegundamoneda" localSheetId="1">#REF!</definedName>
    <definedName name="rematesegundamoneda">#REF!</definedName>
    <definedName name="responsable" localSheetId="1">#REF!</definedName>
    <definedName name="responsable">#REF!</definedName>
    <definedName name="responsabledelaobra" localSheetId="1">#REF!</definedName>
    <definedName name="responsabledelaobra">#REF!</definedName>
    <definedName name="rfc" localSheetId="1">#REF!</definedName>
    <definedName name="rfc">#REF!</definedName>
    <definedName name="segundamoneda" localSheetId="1">#REF!</definedName>
    <definedName name="segundamoneda">#REF!</definedName>
    <definedName name="telefono" localSheetId="1">#REF!</definedName>
    <definedName name="telefono">#REF!</definedName>
    <definedName name="telefonocliente" localSheetId="1">#REF!</definedName>
    <definedName name="telefonocliente">#REF!</definedName>
    <definedName name="telefonocontacto" localSheetId="1">#REF!</definedName>
    <definedName name="telefonocontacto">#REF!</definedName>
    <definedName name="telefonodelaobra" localSheetId="1">#REF!</definedName>
    <definedName name="telefonodelaobra">#REF!</definedName>
    <definedName name="telefonovendedor" localSheetId="1">#REF!</definedName>
    <definedName name="telefonovendedor">#REF!</definedName>
    <definedName name="tipodelicitacion" localSheetId="1">#REF!</definedName>
    <definedName name="tipodelicitacion">#REF!</definedName>
    <definedName name="_xlnm.Print_Titles" localSheetId="1">CARATULA!$1:$7</definedName>
    <definedName name="_xlnm.Print_Titles" localSheetId="2">'EDIFICIO MILITAR'!$2:$14</definedName>
    <definedName name="totalpresupuestoprimeramoneda" localSheetId="1">#REF!</definedName>
    <definedName name="totalpresupuestoprimeramoneda">#REF!</definedName>
    <definedName name="totalpresupuestosegundamoneda" localSheetId="1">#REF!</definedName>
    <definedName name="totalpresupuestosegundamoneda">#REF!</definedName>
    <definedName name="Z_162F41BB_6EF8_4BEC_8280_B4ACEB394702_.wvu.PrintArea" localSheetId="1" hidden="1">CARATULA!$A$1:$K$51</definedName>
    <definedName name="Z_162F41BB_6EF8_4BEC_8280_B4ACEB394702_.wvu.PrintArea" localSheetId="2" hidden="1">'EDIFICIO MILITAR'!$A$1:$F$167</definedName>
    <definedName name="Z_162F41BB_6EF8_4BEC_8280_B4ACEB394702_.wvu.PrintTitles" localSheetId="1" hidden="1">CARATULA!$1:$7</definedName>
    <definedName name="Z_162F41BB_6EF8_4BEC_8280_B4ACEB394702_.wvu.PrintTitles" localSheetId="2" hidden="1">'EDIFICIO MILITAR'!$2:$14</definedName>
    <definedName name="Z_1E03F048_D478_4478_8644_0CE4BC87DC79_.wvu.PrintArea" localSheetId="2" hidden="1">'EDIFICIO MILITAR'!$A$1:$F$167</definedName>
    <definedName name="Z_1E03F048_D478_4478_8644_0CE4BC87DC79_.wvu.PrintTitles" localSheetId="2" hidden="1">'EDIFICIO MILITAR'!$2:$14</definedName>
    <definedName name="Z_207E52B2_BF48_4D16_9D87_7045D750C14B_.wvu.PrintArea" localSheetId="1" hidden="1">CARATULA!$A$1:$K$51</definedName>
    <definedName name="Z_207E52B2_BF48_4D16_9D87_7045D750C14B_.wvu.PrintArea" localSheetId="2" hidden="1">'EDIFICIO MILITAR'!$A$1:$F$167</definedName>
    <definedName name="Z_207E52B2_BF48_4D16_9D87_7045D750C14B_.wvu.PrintTitles" localSheetId="1" hidden="1">CARATULA!$1:$7</definedName>
    <definedName name="Z_207E52B2_BF48_4D16_9D87_7045D750C14B_.wvu.PrintTitles" localSheetId="2" hidden="1">'EDIFICIO MILITAR'!$2:$14</definedName>
    <definedName name="Z_29EEB747_74A5_4940_BEF5_9BF888B1466C_.wvu.PrintArea" localSheetId="1" hidden="1">CARATULA!$A$1:$K$51</definedName>
    <definedName name="Z_29EEB747_74A5_4940_BEF5_9BF888B1466C_.wvu.PrintArea" localSheetId="2" hidden="1">'EDIFICIO MILITAR'!$A$1:$F$167</definedName>
    <definedName name="Z_29EEB747_74A5_4940_BEF5_9BF888B1466C_.wvu.PrintTitles" localSheetId="1" hidden="1">CARATULA!$1:$7</definedName>
    <definedName name="Z_29EEB747_74A5_4940_BEF5_9BF888B1466C_.wvu.PrintTitles" localSheetId="2" hidden="1">'EDIFICIO MILITAR'!$2:$14</definedName>
    <definedName name="Z_3AE9DE29_F319_45CA_9007_8EBC34615D83_.wvu.PrintArea" localSheetId="1" hidden="1">CARATULA!$A$1:$J$54</definedName>
    <definedName name="Z_3AE9DE29_F319_45CA_9007_8EBC34615D83_.wvu.PrintTitles" localSheetId="1" hidden="1">CARATULA!$1:$7</definedName>
    <definedName name="Z_5E0AEEAB_0A36_45A3_8D98_7068235238A0_.wvu.PrintArea" localSheetId="2" hidden="1">'EDIFICIO MILITAR'!$A$1:$F$167</definedName>
    <definedName name="Z_5E0AEEAB_0A36_45A3_8D98_7068235238A0_.wvu.PrintTitles" localSheetId="2" hidden="1">'EDIFICIO MILITAR'!$2:$14</definedName>
    <definedName name="Z_77FBA20D_B7A8_4E59_9EA0_C2E164A859E5_.wvu.PrintArea" localSheetId="1" hidden="1">CARATULA!$A$1:$K$51</definedName>
    <definedName name="Z_77FBA20D_B7A8_4E59_9EA0_C2E164A859E5_.wvu.PrintArea" localSheetId="2" hidden="1">'EDIFICIO MILITAR'!$A$1:$F$167</definedName>
    <definedName name="Z_77FBA20D_B7A8_4E59_9EA0_C2E164A859E5_.wvu.PrintTitles" localSheetId="1" hidden="1">CARATULA!$1:$7</definedName>
    <definedName name="Z_77FBA20D_B7A8_4E59_9EA0_C2E164A859E5_.wvu.PrintTitles" localSheetId="2" hidden="1">'EDIFICIO MILITAR'!$2:$14</definedName>
    <definedName name="Z_ED85AC9F_31ED_4F26_80A8_243EAF1D1219_.wvu.PrintArea" localSheetId="1" hidden="1">CARATULA!$A$1:$K$51</definedName>
    <definedName name="Z_ED85AC9F_31ED_4F26_80A8_243EAF1D1219_.wvu.PrintArea" localSheetId="2" hidden="1">'EDIFICIO MILITAR'!$A$1:$F$167</definedName>
    <definedName name="Z_ED85AC9F_31ED_4F26_80A8_243EAF1D1219_.wvu.PrintTitles" localSheetId="1" hidden="1">CARATULA!$1:$7</definedName>
    <definedName name="Z_ED85AC9F_31ED_4F26_80A8_243EAF1D1219_.wvu.PrintTitles" localSheetId="2" hidden="1">'EDIFICIO MILITAR'!$2:$14</definedName>
    <definedName name="Z_F6114E7D_9C9D_4E29_A18C_0F6C3CFC0A33_.wvu.PrintArea" localSheetId="2" hidden="1">'EDIFICIO MILITAR'!$A$1:$F$167</definedName>
    <definedName name="Z_F6114E7D_9C9D_4E29_A18C_0F6C3CFC0A33_.wvu.PrintTitles" localSheetId="2" hidden="1">'EDIFICIO MILITAR'!$2:$14</definedName>
  </definedNames>
  <calcPr calcId="152511"/>
  <customWorkbookViews>
    <customWorkbookView name="User - Vista personalizada" guid="{1E03F048-D478-4478-8644-0CE4BC87DC79}" mergeInterval="0" personalView="1" maximized="1" xWindow="1" yWindow="1" windowWidth="1280" windowHeight="799" tabRatio="814" activeSheetId="2"/>
    <customWorkbookView name="WinuE - Vista personalizada" guid="{F6114E7D-9C9D-4E29-A18C-0F6C3CFC0A33}" autoUpdate="1" mergeInterval="5" personalView="1" maximized="1" windowWidth="1258" windowHeight="237" tabRatio="814" activeSheetId="2"/>
    <customWorkbookView name="Equipo10 - Vista personalizada" guid="{5E0AEEAB-0A36-45A3-8D98-7068235238A0}" mergeInterval="0" personalView="1" maximized="1" xWindow="1" yWindow="1" windowWidth="1152" windowHeight="643" tabRatio="814" activeSheetId="2"/>
    <customWorkbookView name="Equipo 16 - Vista personalizada" guid="{207E52B2-BF48-4D16-9D87-7045D750C14B}" mergeInterval="0" personalView="1" maximized="1" windowWidth="1362" windowHeight="543" tabRatio="814" activeSheetId="2"/>
    <customWorkbookView name="Arquitectura - Vista personalizada" guid="{ED85AC9F-31ED-4F26-80A8-243EAF1D1219}" autoUpdate="1" mergeInterval="5" personalView="1" maximized="1" windowWidth="532" windowHeight="537" tabRatio="814" activeSheetId="2"/>
    <customWorkbookView name="Usuario - Vista personalizada" guid="{162F41BB-6EF8-4BEC-8280-B4ACEB394702}" mergeInterval="0" personalView="1" maximized="1" xWindow="1" yWindow="1" windowWidth="1280" windowHeight="747" tabRatio="814" activeSheetId="2"/>
    <customWorkbookView name="Admin - Vista personalizada" guid="{29EEB747-74A5-4940-BEF5-9BF888B1466C}" mergeInterval="0" personalView="1" maximized="1" windowWidth="717" windowHeight="669" tabRatio="814" activeSheetId="2"/>
    <customWorkbookView name="equipo03 - Vista personalizada" guid="{77FBA20D-B7A8-4E59-9EA0-C2E164A859E5}" autoUpdate="1" mergeInterval="5" personalView="1" maximized="1" windowWidth="1362" windowHeight="525" tabRatio="814" activeSheetId="2"/>
  </customWorkbookViews>
  <fileRecoveryPr autoRecover="0"/>
</workbook>
</file>

<file path=xl/calcChain.xml><?xml version="1.0" encoding="utf-8"?>
<calcChain xmlns="http://schemas.openxmlformats.org/spreadsheetml/2006/main">
  <c r="A40" i="5" l="1"/>
  <c r="A37" i="5"/>
  <c r="A34" i="5"/>
  <c r="A31" i="5"/>
  <c r="A28" i="5"/>
  <c r="A24" i="5"/>
  <c r="A46" i="5"/>
  <c r="A43" i="5"/>
  <c r="A20" i="5"/>
  <c r="D43" i="2" l="1"/>
  <c r="D20" i="2"/>
  <c r="C5" i="2" l="1"/>
  <c r="C2" i="2"/>
  <c r="C12" i="2" l="1"/>
  <c r="C10" i="2"/>
  <c r="C8" i="2"/>
  <c r="C7" i="2"/>
  <c r="C6" i="2"/>
  <c r="C4" i="2"/>
  <c r="C3" i="2"/>
  <c r="H88" i="3" l="1"/>
  <c r="D84" i="3"/>
  <c r="B60" i="3"/>
  <c r="G52" i="3"/>
  <c r="E32" i="3"/>
  <c r="I28" i="3"/>
  <c r="K22" i="3"/>
  <c r="B13" i="3"/>
  <c r="D92" i="3" l="1"/>
  <c r="J44" i="3"/>
</calcChain>
</file>

<file path=xl/sharedStrings.xml><?xml version="1.0" encoding="utf-8"?>
<sst xmlns="http://schemas.openxmlformats.org/spreadsheetml/2006/main" count="583" uniqueCount="437">
  <si>
    <t>Código</t>
  </si>
  <si>
    <t>Unidad</t>
  </si>
  <si>
    <t>P. Unitario</t>
  </si>
  <si>
    <t xml:space="preserve">               </t>
  </si>
  <si>
    <t>Cantidad</t>
  </si>
  <si>
    <t xml:space="preserve">           </t>
  </si>
  <si>
    <t>KG</t>
  </si>
  <si>
    <t>Concepto</t>
  </si>
  <si>
    <t>Importe</t>
  </si>
  <si>
    <t>cv-1</t>
  </si>
  <si>
    <t>cv-2</t>
  </si>
  <si>
    <t>cv-3</t>
  </si>
  <si>
    <t>cv-4</t>
  </si>
  <si>
    <t>cv-5</t>
  </si>
  <si>
    <t>cv-6</t>
  </si>
  <si>
    <t>cv-7</t>
  </si>
  <si>
    <t>cv-8</t>
  </si>
  <si>
    <t>cv-9</t>
  </si>
  <si>
    <t>cv-10</t>
  </si>
  <si>
    <t>cv-11</t>
  </si>
  <si>
    <t>cv-12</t>
  </si>
  <si>
    <t>PTR-1</t>
  </si>
  <si>
    <t>PTR-2</t>
  </si>
  <si>
    <t>PTR-3</t>
  </si>
  <si>
    <t>PTR-4</t>
  </si>
  <si>
    <t>PTR-5</t>
  </si>
  <si>
    <t>PTR-6</t>
  </si>
  <si>
    <t>PTR-7</t>
  </si>
  <si>
    <t>PTR-8</t>
  </si>
  <si>
    <t>PTR-9</t>
  </si>
  <si>
    <t>PTR-10</t>
  </si>
  <si>
    <t>PTR-11</t>
  </si>
  <si>
    <t>PTR-12</t>
  </si>
  <si>
    <t>PTR-13</t>
  </si>
  <si>
    <t>PTR-14</t>
  </si>
  <si>
    <t>PTR-15</t>
  </si>
  <si>
    <t>PTR-16</t>
  </si>
  <si>
    <t>PTR-17</t>
  </si>
  <si>
    <t>PTR-18</t>
  </si>
  <si>
    <t>PTR-19</t>
  </si>
  <si>
    <t>PTR-20</t>
  </si>
  <si>
    <t>PTR-21</t>
  </si>
  <si>
    <t>PTR-22</t>
  </si>
  <si>
    <t>PTR-23</t>
  </si>
  <si>
    <t>PTR-24</t>
  </si>
  <si>
    <t>PTR-25</t>
  </si>
  <si>
    <t>PTR-26</t>
  </si>
  <si>
    <t>PTR-27</t>
  </si>
  <si>
    <t>PTR-28</t>
  </si>
  <si>
    <t>PTR-29</t>
  </si>
  <si>
    <t>PTR-30</t>
  </si>
  <si>
    <t>PTR-31</t>
  </si>
  <si>
    <t>PTR-32</t>
  </si>
  <si>
    <t>PTR-33</t>
  </si>
  <si>
    <t>PTR-34</t>
  </si>
  <si>
    <t>PTR-35</t>
  </si>
  <si>
    <t>PTR-36</t>
  </si>
  <si>
    <t>PTR-37</t>
  </si>
  <si>
    <t>PTR-38</t>
  </si>
  <si>
    <t>PTR-39</t>
  </si>
  <si>
    <t>PTR-40</t>
  </si>
  <si>
    <t>PTR-41</t>
  </si>
  <si>
    <t>PTR-42</t>
  </si>
  <si>
    <t>CS3-1</t>
  </si>
  <si>
    <t>CS3-2</t>
  </si>
  <si>
    <t>CS3-3</t>
  </si>
  <si>
    <t>CI3-1</t>
  </si>
  <si>
    <t>CI3-2</t>
  </si>
  <si>
    <t>CI3-3</t>
  </si>
  <si>
    <t>MI-R*1</t>
  </si>
  <si>
    <t>MI-R*2</t>
  </si>
  <si>
    <t>MI-R*3</t>
  </si>
  <si>
    <t>MI-R*4</t>
  </si>
  <si>
    <t>MI-R*5</t>
  </si>
  <si>
    <t>MI-R*6</t>
  </si>
  <si>
    <t>MI-R*7</t>
  </si>
  <si>
    <t>MI-R*8</t>
  </si>
  <si>
    <t>D-3*1</t>
  </si>
  <si>
    <t>D-3*2</t>
  </si>
  <si>
    <t>D-3*3</t>
  </si>
  <si>
    <t>D-3*4</t>
  </si>
  <si>
    <t>D-3*5</t>
  </si>
  <si>
    <t>D-3*6</t>
  </si>
  <si>
    <t>D-3*7</t>
  </si>
  <si>
    <t>D-3*8</t>
  </si>
  <si>
    <t>D-3*9</t>
  </si>
  <si>
    <t>D-3*10</t>
  </si>
  <si>
    <t>D-3*11</t>
  </si>
  <si>
    <t>D-3*12</t>
  </si>
  <si>
    <t>D-3*13</t>
  </si>
  <si>
    <t>D-3*14</t>
  </si>
  <si>
    <t>D-3*15</t>
  </si>
  <si>
    <t>D-3*16</t>
  </si>
  <si>
    <t>M-3*1</t>
  </si>
  <si>
    <t>M-3*2</t>
  </si>
  <si>
    <t>M-3*3</t>
  </si>
  <si>
    <t>M-3*4</t>
  </si>
  <si>
    <t>M-3*5</t>
  </si>
  <si>
    <t>M-3*6</t>
  </si>
  <si>
    <t>M-3*7</t>
  </si>
  <si>
    <t>M-3*8</t>
  </si>
  <si>
    <t>M-3*9</t>
  </si>
  <si>
    <t>M-3*10</t>
  </si>
  <si>
    <t>CI-IB*1</t>
  </si>
  <si>
    <t>CI-IB*2</t>
  </si>
  <si>
    <t>D-3A*1</t>
  </si>
  <si>
    <t>D-3A*2</t>
  </si>
  <si>
    <t>D-3A*3</t>
  </si>
  <si>
    <t>D-3A*4</t>
  </si>
  <si>
    <t>KG/M</t>
  </si>
  <si>
    <t>PTR 102x4.8</t>
  </si>
  <si>
    <t>PTR 51x4.0</t>
  </si>
  <si>
    <t>PTR 76x4.8</t>
  </si>
  <si>
    <t>PTR 51x2.8</t>
  </si>
  <si>
    <t>D-1*1</t>
  </si>
  <si>
    <t>D-1*2</t>
  </si>
  <si>
    <t>D-1*3</t>
  </si>
  <si>
    <t>D-1*4</t>
  </si>
  <si>
    <t>M-1*1</t>
  </si>
  <si>
    <t>M-1*2</t>
  </si>
  <si>
    <t>M-1*3</t>
  </si>
  <si>
    <t>M-1*4</t>
  </si>
  <si>
    <t>CI-1A*1</t>
  </si>
  <si>
    <t>CI-1A*2</t>
  </si>
  <si>
    <t>CI-1A*3</t>
  </si>
  <si>
    <t>CI-1A*4</t>
  </si>
  <si>
    <t>CI-1A*5</t>
  </si>
  <si>
    <t>CI-1A*6</t>
  </si>
  <si>
    <t>CI-1A*7</t>
  </si>
  <si>
    <t>CI-1A*8</t>
  </si>
  <si>
    <t>ARMADURAS R-3</t>
  </si>
  <si>
    <t>CS-6*1</t>
  </si>
  <si>
    <t>CS-6*2</t>
  </si>
  <si>
    <t>CS-6*3</t>
  </si>
  <si>
    <t>CI-6*1</t>
  </si>
  <si>
    <t>CI-6*2</t>
  </si>
  <si>
    <t>CI-6*3</t>
  </si>
  <si>
    <t>CS-6*4</t>
  </si>
  <si>
    <t>CS-6*5</t>
  </si>
  <si>
    <t>MS-1*1</t>
  </si>
  <si>
    <t>MS-1*2</t>
  </si>
  <si>
    <t>MS-1*3</t>
  </si>
  <si>
    <t>MS-1*4</t>
  </si>
  <si>
    <t>MS-1*5</t>
  </si>
  <si>
    <t>MS-1*6</t>
  </si>
  <si>
    <t>MS-1*7</t>
  </si>
  <si>
    <t>CI-1A*9</t>
  </si>
  <si>
    <t>CI-1A*10</t>
  </si>
  <si>
    <t>CI-1A*11</t>
  </si>
  <si>
    <t>CI-1A*12</t>
  </si>
  <si>
    <t>CI-1A*13</t>
  </si>
  <si>
    <t>CI-1A*14</t>
  </si>
  <si>
    <t>CI-1A*15</t>
  </si>
  <si>
    <t>CI-1A*16</t>
  </si>
  <si>
    <t>CI-1A*17</t>
  </si>
  <si>
    <t>CI-1A*18</t>
  </si>
  <si>
    <t>ARMADURAS R-6</t>
  </si>
  <si>
    <t>PTR 102x6.3</t>
  </si>
  <si>
    <t>PTR 102x7.9</t>
  </si>
  <si>
    <t>PTR 51x3.2</t>
  </si>
  <si>
    <t>PTR 152x102X4.8</t>
  </si>
  <si>
    <t>CATALOGO DE CONCEPTOS</t>
  </si>
  <si>
    <t>Nota: todos los conceptos de este catálogo incluyen suministro de los materiales necesarios hasta el lugar de la obra y todo lo necesario para su correcta aplicación, fabricación, colocación y/o funcionamiento. (P.U.O.T. para análisis.)</t>
  </si>
  <si>
    <t>KM:</t>
  </si>
  <si>
    <t xml:space="preserve">REVISION </t>
  </si>
  <si>
    <t>PLAZA DE COBRO "</t>
  </si>
  <si>
    <t>"</t>
  </si>
  <si>
    <t>SAN MARTIN TEXMELUCAN</t>
  </si>
  <si>
    <t xml:space="preserve">MUNICIPIO: </t>
  </si>
  <si>
    <t>AUTOPISTA:</t>
  </si>
  <si>
    <t xml:space="preserve"> MEXICO-PUEBLA</t>
  </si>
  <si>
    <t>ESTADO DE</t>
  </si>
  <si>
    <t xml:space="preserve"> PUEBLA</t>
  </si>
  <si>
    <t>PRELIMINARES</t>
  </si>
  <si>
    <t>PRE-EM-01</t>
  </si>
  <si>
    <r>
      <rPr>
        <b/>
        <sz val="9"/>
        <color indexed="8"/>
        <rFont val="Arial"/>
        <family val="2"/>
      </rPr>
      <t xml:space="preserve">Trazo y nivelación del terreno </t>
    </r>
    <r>
      <rPr>
        <sz val="9"/>
        <color indexed="8"/>
        <rFont val="Arial"/>
        <family val="2"/>
      </rPr>
      <t xml:space="preserve">con equipo topográfico para desplante de estructuras </t>
    </r>
    <r>
      <rPr>
        <b/>
        <sz val="9"/>
        <color indexed="8"/>
        <rFont val="Arial"/>
        <family val="2"/>
      </rPr>
      <t>en edificio militar, estacionamientos y jardines</t>
    </r>
    <r>
      <rPr>
        <sz val="9"/>
        <color indexed="8"/>
        <rFont val="Arial"/>
        <family val="2"/>
      </rPr>
      <t xml:space="preserve">, estableciendo ejes de referencia y bancos de nivel. Incluye: materiales, mano de obra, equipo, herramienta y todo lo necesario para su correcta ejecución.
</t>
    </r>
  </si>
  <si>
    <t>M2</t>
  </si>
  <si>
    <t>PRE-EM-02</t>
  </si>
  <si>
    <r>
      <rPr>
        <b/>
        <sz val="9"/>
        <color indexed="8"/>
        <rFont val="Arial"/>
        <family val="2"/>
      </rPr>
      <t>Excavación a mano en cepas de 0.00 a - 1.60m. de profundidad, en material tipo II,-B</t>
    </r>
    <r>
      <rPr>
        <sz val="9"/>
        <color indexed="8"/>
        <rFont val="Arial"/>
        <family val="2"/>
      </rPr>
      <t xml:space="preserve"> (en zapatas, contratrabes y dentellón de Brigada Militar). Incluye: afine de taludes y fondo de apile del material a un lado de la obra.</t>
    </r>
  </si>
  <si>
    <t>M3</t>
  </si>
  <si>
    <t>PRE-EM-03</t>
  </si>
  <si>
    <r>
      <rPr>
        <b/>
        <sz val="9"/>
        <rFont val="Arial"/>
        <family val="2"/>
      </rPr>
      <t xml:space="preserve">Relleno en cepas con material producto de la excavación, compactado con bailarina al 90% Proctor-S </t>
    </r>
    <r>
      <rPr>
        <sz val="9"/>
        <rFont val="Arial"/>
        <family val="2"/>
      </rPr>
      <t>en capas no mayores de 20cm. Incluye: suministro de todos los materiales, volteo a mano,  adición de agua necesaria, mano de obra, equipo, herramienta y todo lo necesario para su correcta ejecución.</t>
    </r>
  </si>
  <si>
    <t>PRE-EM-04</t>
  </si>
  <si>
    <r>
      <rPr>
        <b/>
        <sz val="9"/>
        <rFont val="Arial"/>
        <family val="2"/>
      </rPr>
      <t>Acarreo en camión del material producto de la excavación</t>
    </r>
    <r>
      <rPr>
        <sz val="9"/>
        <rFont val="Arial"/>
        <family val="2"/>
      </rPr>
      <t xml:space="preserve"> con carga a maquina al primer km fuera de la obra, Incluye: carga, descarga y todo lo necesario para su correcta ejecución.</t>
    </r>
  </si>
  <si>
    <t>PRE-EM-05</t>
  </si>
  <si>
    <r>
      <rPr>
        <b/>
        <sz val="9"/>
        <rFont val="Arial"/>
        <family val="2"/>
      </rPr>
      <t>Acarreo en camión del material producto de la excavación</t>
    </r>
    <r>
      <rPr>
        <sz val="9"/>
        <rFont val="Arial"/>
        <family val="2"/>
      </rPr>
      <t xml:space="preserve"> con carga a maquina a km subsecuentes fuera de la obra, Incluye: carga, descarga y todo lo necesario para su correcta ejecución.</t>
    </r>
  </si>
  <si>
    <t>CIMENTACIÓN</t>
  </si>
  <si>
    <t>CIM-EM-01</t>
  </si>
  <si>
    <r>
      <rPr>
        <b/>
        <sz val="9"/>
        <rFont val="Arial"/>
        <family val="2"/>
      </rPr>
      <t>Plantilla de concreto pobre hecho en obra, resistencia normal, agregado máximo ¾", F'c= 100 kg/cm2, de 5cm. de espesor.</t>
    </r>
    <r>
      <rPr>
        <sz val="9"/>
        <rFont val="Arial"/>
        <family val="2"/>
      </rPr>
      <t xml:space="preserve"> Incluye: suministro de materiales, acarreo hasta el lugar de su utilización, preparación de la superficie, nivelación, maestreado y colado, limpieza, retiro de sobrantes fuera de la obra, mano de obra, equipo, herramienta y todo lo necesario para su correcta ejecución.</t>
    </r>
  </si>
  <si>
    <t>CIM-EM-02</t>
  </si>
  <si>
    <r>
      <t xml:space="preserve">Suministro, habilitado y armado y Colado de </t>
    </r>
    <r>
      <rPr>
        <b/>
        <sz val="9"/>
        <rFont val="Arial"/>
        <family val="2"/>
      </rPr>
      <t xml:space="preserve"> Contratrabe CT-1 de 0.20 x 1.00m con  Fy= 4200 kg/cm2, armada con 8V #5, 6V #3, y est.#3 @10cm. y @ 15cm. colada con concreto F'c= 250 kg/cm2</t>
    </r>
    <r>
      <rPr>
        <sz val="9"/>
        <rFont val="Arial"/>
        <family val="2"/>
      </rPr>
      <t>, Incluye: excavación a mano en terreno blanco, suministro de materiales, acarreos, cortes, traslapes, desperdicios, habilitado, plantilla, cimbrado acabado común, colado, vibrado, descimbrado, relleno, limpieza, mano de obra, equipo y herramienta.</t>
    </r>
  </si>
  <si>
    <t>ML</t>
  </si>
  <si>
    <t>CIM-EM-03</t>
  </si>
  <si>
    <r>
      <t xml:space="preserve">Suministro, habilitado y armado y Colado de </t>
    </r>
    <r>
      <rPr>
        <b/>
        <sz val="9"/>
        <rFont val="Arial"/>
        <family val="2"/>
      </rPr>
      <t xml:space="preserve"> Contratrabe CT-2 de 0.20 x 1.00m con 
Fy= 4200 kg/cm2, armada con 8V #5, 6V #3, y est.#3 @10cm. y  @ 15cm colada con concreto  F'c= 250 kg/cm2</t>
    </r>
    <r>
      <rPr>
        <sz val="9"/>
        <rFont val="Arial"/>
        <family val="2"/>
      </rPr>
      <t>, Incluye: excavación a mano en terreno blanco, suministro de materiales, acarreos, cortes, traslapes, desperdicios, habilitado, plantilla, cimbrado acabado común, colado, vibrado, descimbrado, relleno, limpieza, mano de obra, equipo y herramienta.</t>
    </r>
  </si>
  <si>
    <t>CIM-EM-04</t>
  </si>
  <si>
    <r>
      <rPr>
        <b/>
        <sz val="9"/>
        <rFont val="Arial"/>
        <family val="2"/>
      </rPr>
      <t xml:space="preserve">Zapata aislada de 2 x 2 x 0.20 m. de peralte promedio, concreto premezclado F'c=250 kg/cm2, </t>
    </r>
    <r>
      <rPr>
        <sz val="9"/>
        <rFont val="Arial"/>
        <family val="2"/>
      </rPr>
      <t>armada en lecho inferior con varilla # 4 a cada 0.2 m. en ambos sentidos, y en lecho superior con varilla # 3 a cada 0.2 m, en ambos sentidos, y dado de 0.65 x 0.65 x 1.25 m. de altura armado con 4 vars.# 8, 8 vars.# 6, 3estribos # 3 @ 0.15 m. Incluye: suministro de materiales, acarreos, cortes, traslapes, desperdicios, habilitado, plantilla, cimbrado acabado común, colado, vibrado, descimbrado, relleno, limpieza, mano de obra, equipo y herramienta.</t>
    </r>
  </si>
  <si>
    <t>PZA</t>
  </si>
  <si>
    <t>CIM-EM-05</t>
  </si>
  <si>
    <r>
      <rPr>
        <b/>
        <sz val="9"/>
        <rFont val="Arial"/>
        <family val="2"/>
      </rPr>
      <t xml:space="preserve">Dentellón para desplante de muros perimetrales DTN-1 </t>
    </r>
    <r>
      <rPr>
        <sz val="9"/>
        <rFont val="Arial"/>
        <family val="2"/>
      </rPr>
      <t>de 0.70 m. de ancho x 0.30 m. de altura con acero Fy= 4200 kg/cm2, armado con 4V #3, 1V #3 adicionales, est.#2 @20cm. y refuerzo de varilla #3 @20 en ambos sentidos (lecho superior) y columpio de varilla #3 @ 20 cm. colado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</si>
  <si>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CIM-EM-06</t>
  </si>
  <si>
    <r>
      <rPr>
        <b/>
        <sz val="9"/>
        <rFont val="Arial"/>
        <family val="2"/>
      </rPr>
      <t xml:space="preserve">Dentellón para desplante de muros intermedios DTN-1 </t>
    </r>
    <r>
      <rPr>
        <sz val="9"/>
        <rFont val="Arial"/>
        <family val="2"/>
      </rPr>
      <t>de 1.40 m. de ancho x 0.30 m. de altura con acero Fy= 4200 kg/cm2, armado con 4V #3, 2V #3 adicionales, est.#2 @20cm. y refuerzo de varilla #3 @20 en ambos sentidos (lecho superior) y columpio de varilla #3 @ 20 cm. colado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</si>
  <si>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CIM-EM-07</t>
  </si>
  <si>
    <r>
      <rPr>
        <sz val="9"/>
        <rFont val="Arial"/>
        <family val="2"/>
      </rPr>
      <t xml:space="preserve">Suministro de </t>
    </r>
    <r>
      <rPr>
        <b/>
        <sz val="9"/>
        <rFont val="Arial"/>
        <family val="2"/>
      </rPr>
      <t>piso de concreto F´c= 200 kg/m2 de 10cm. de espesor,</t>
    </r>
    <r>
      <rPr>
        <sz val="9"/>
        <rFont val="Arial"/>
        <family val="2"/>
      </rPr>
      <t xml:space="preserve"> con malla electrosoldada 6x6 - 6/6, incluye: vibrado curado, mano de obra, equipo, herramienta   y todo lo necesario para su correcta ejecución.</t>
    </r>
  </si>
  <si>
    <t>ESTRUCTURA</t>
  </si>
  <si>
    <t>EST-EM-01</t>
  </si>
  <si>
    <r>
      <t xml:space="preserve">Suministro y colocación de </t>
    </r>
    <r>
      <rPr>
        <b/>
        <sz val="9"/>
        <color indexed="64"/>
        <rFont val="Arial"/>
        <family val="2"/>
      </rPr>
      <t>placa base PB-1</t>
    </r>
    <r>
      <rPr>
        <sz val="9"/>
        <color indexed="64"/>
        <rFont val="Arial"/>
        <family val="2"/>
      </rPr>
      <t xml:space="preserve"> de acero A-36 de 0.536 x 0.536 m. y espesor de 1" con 10 barrenos de 28 mm para anclas de 25 mm. Incluye 5 cms.de concreto Grout para nivelar, equipo y aplicación de soldadura, aplicación de primer anticorrosivo y acabado con pintura de esmalte color S.M.A.,  materiales, acarreos, cortes, desperdicios, aplicación de soldadura,  esmerilado, fijación, mano de obra, equipo y herramienta.</t>
    </r>
  </si>
  <si>
    <t>EST-EM-02</t>
  </si>
  <si>
    <r>
      <t xml:space="preserve">Suministro y colocación de </t>
    </r>
    <r>
      <rPr>
        <b/>
        <sz val="9"/>
        <color indexed="64"/>
        <rFont val="Arial"/>
        <family val="2"/>
      </rPr>
      <t>plantilla base PN-1</t>
    </r>
    <r>
      <rPr>
        <sz val="9"/>
        <color indexed="64"/>
        <rFont val="Arial"/>
        <family val="2"/>
      </rPr>
      <t xml:space="preserve"> de acero A-36 de 0.546 x 0.546 m. y espesor de 5mm 10 barrenos de 28 mm para anclas de 25 mm y corte cuadrado al centro de 0.35 x 0.35 m. equipo y aplicación de soldadura, aplicación de primer anticorrosivo y acabado con pintura de esmalte color S.M.A.,  materiales, acarreos, cortes, desperdicios, aplicación de soldadura,  esmerilado, fijación, mano de obra, equipo y herramienta.</t>
    </r>
  </si>
  <si>
    <t>EST-EM-03</t>
  </si>
  <si>
    <r>
      <t xml:space="preserve">Suministro y colocación de </t>
    </r>
    <r>
      <rPr>
        <b/>
        <sz val="9"/>
        <color indexed="64"/>
        <rFont val="Arial"/>
        <family val="2"/>
      </rPr>
      <t xml:space="preserve">anclas AN-1 </t>
    </r>
    <r>
      <rPr>
        <sz val="9"/>
        <color indexed="64"/>
        <rFont val="Arial"/>
        <family val="2"/>
      </rPr>
      <t>de 1" de diámetro x 1.00 m. de largo acero A-36 con rosca en extremo superior. Incluye placa P-1 de 25 mm. de espesor con barreno al centro de 28 mm. de diametro, tuercas, rondanas de alta resistencia y todo lo necesario para su correcta fabricación e instalación.</t>
    </r>
  </si>
  <si>
    <t>EST-EM-04</t>
  </si>
  <si>
    <r>
      <t xml:space="preserve">Suministro y colocación de </t>
    </r>
    <r>
      <rPr>
        <b/>
        <sz val="9"/>
        <color indexed="64"/>
        <rFont val="Arial"/>
        <family val="2"/>
      </rPr>
      <t>Columna CM-1</t>
    </r>
    <r>
      <rPr>
        <sz val="9"/>
        <color indexed="64"/>
        <rFont val="Arial"/>
        <family val="2"/>
      </rPr>
      <t xml:space="preserve">, a base de perfil estructural de acero </t>
    </r>
    <r>
      <rPr>
        <b/>
        <sz val="9"/>
        <color indexed="64"/>
        <rFont val="Arial"/>
        <family val="2"/>
      </rPr>
      <t>IR 14x90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</si>
  <si>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EST-EM-05</t>
  </si>
  <si>
    <r>
      <t xml:space="preserve">Suministro y colocación de </t>
    </r>
    <r>
      <rPr>
        <b/>
        <sz val="9"/>
        <color indexed="64"/>
        <rFont val="Arial"/>
        <family val="2"/>
      </rPr>
      <t>trabe TM-1</t>
    </r>
    <r>
      <rPr>
        <sz val="9"/>
        <color indexed="64"/>
        <rFont val="Arial"/>
        <family val="2"/>
      </rPr>
      <t>, a base de perfil estructural de acero</t>
    </r>
    <r>
      <rPr>
        <b/>
        <sz val="9"/>
        <color indexed="64"/>
        <rFont val="Arial"/>
        <family val="2"/>
      </rPr>
      <t xml:space="preserve"> IR 18x35</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</si>
  <si>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EST-EM-06</t>
  </si>
  <si>
    <r>
      <t xml:space="preserve">Suministro y colocación de </t>
    </r>
    <r>
      <rPr>
        <b/>
        <sz val="9"/>
        <color indexed="64"/>
        <rFont val="Arial"/>
        <family val="2"/>
      </rPr>
      <t>larguero LM-1</t>
    </r>
    <r>
      <rPr>
        <sz val="9"/>
        <color indexed="64"/>
        <rFont val="Arial"/>
        <family val="2"/>
      </rPr>
      <t>, a base de perfil estructural de acero</t>
    </r>
    <r>
      <rPr>
        <b/>
        <sz val="9"/>
        <color indexed="64"/>
        <rFont val="Arial"/>
        <family val="2"/>
      </rPr>
      <t xml:space="preserve"> IR 16x26</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</si>
  <si>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EST-EM-07</t>
  </si>
  <si>
    <r>
      <t xml:space="preserve">Suministro y colocación de </t>
    </r>
    <r>
      <rPr>
        <b/>
        <sz val="9"/>
        <color indexed="64"/>
        <rFont val="Arial"/>
        <family val="2"/>
      </rPr>
      <t>4</t>
    </r>
    <r>
      <rPr>
        <sz val="9"/>
        <color indexed="64"/>
        <rFont val="Arial"/>
        <family val="2"/>
      </rPr>
      <t xml:space="preserve"> </t>
    </r>
    <r>
      <rPr>
        <b/>
        <sz val="9"/>
        <color indexed="64"/>
        <rFont val="Arial"/>
        <family val="2"/>
      </rPr>
      <t>placas de 19mm</t>
    </r>
    <r>
      <rPr>
        <sz val="9"/>
        <color indexed="64"/>
        <rFont val="Arial"/>
        <family val="2"/>
      </rPr>
      <t xml:space="preserve">. de espesor, </t>
    </r>
    <r>
      <rPr>
        <b/>
        <sz val="9"/>
        <color indexed="64"/>
        <rFont val="Arial"/>
        <family val="2"/>
      </rPr>
      <t>para cada unión de trabe T-1 a columna CM-1</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</si>
  <si>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EST-EM-08</t>
  </si>
  <si>
    <r>
      <t>Suministro y colocación de</t>
    </r>
    <r>
      <rPr>
        <b/>
        <sz val="9"/>
        <color indexed="64"/>
        <rFont val="Arial"/>
        <family val="2"/>
      </rPr>
      <t xml:space="preserve"> 2</t>
    </r>
    <r>
      <rPr>
        <sz val="9"/>
        <color indexed="64"/>
        <rFont val="Arial"/>
        <family val="2"/>
      </rPr>
      <t xml:space="preserve"> </t>
    </r>
    <r>
      <rPr>
        <b/>
        <sz val="9"/>
        <color indexed="64"/>
        <rFont val="Arial"/>
        <family val="2"/>
      </rPr>
      <t xml:space="preserve">placas   verticales de 13mm.  para unión de trabe T-1 a columna CM-1 </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</si>
  <si>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EST-EM-09</t>
  </si>
  <si>
    <r>
      <t xml:space="preserve">Suministro y colocación de </t>
    </r>
    <r>
      <rPr>
        <b/>
        <sz val="9"/>
        <color indexed="64"/>
        <rFont val="Arial"/>
        <family val="2"/>
      </rPr>
      <t>4</t>
    </r>
    <r>
      <rPr>
        <sz val="9"/>
        <color indexed="64"/>
        <rFont val="Arial"/>
        <family val="2"/>
      </rPr>
      <t xml:space="preserve"> </t>
    </r>
    <r>
      <rPr>
        <b/>
        <sz val="9"/>
        <color indexed="64"/>
        <rFont val="Arial"/>
        <family val="2"/>
      </rPr>
      <t>placas de 19mm</t>
    </r>
    <r>
      <rPr>
        <sz val="9"/>
        <color indexed="64"/>
        <rFont val="Arial"/>
        <family val="2"/>
      </rPr>
      <t xml:space="preserve">. de espesor,  con 8 barrenos  </t>
    </r>
    <r>
      <rPr>
        <b/>
        <sz val="9"/>
        <color indexed="64"/>
        <rFont val="Arial"/>
        <family val="2"/>
      </rPr>
      <t>para cada unión de trabe T-1 a columna CM-1 (nodo central)</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</si>
  <si>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EST-EM-10</t>
  </si>
  <si>
    <r>
      <t xml:space="preserve">Suministro y colocación de </t>
    </r>
    <r>
      <rPr>
        <b/>
        <sz val="9"/>
        <color indexed="64"/>
        <rFont val="Arial"/>
        <family val="2"/>
      </rPr>
      <t xml:space="preserve">placas de 9mm. de espesor  y placas de 10mm de espesor para unión de larguero LM-1 a trabe TM-1 </t>
    </r>
    <r>
      <rPr>
        <sz val="9"/>
        <color indexed="64"/>
        <rFont val="Arial"/>
        <family val="2"/>
      </rPr>
      <t>, Incluye  limpieza para eliminar impurezas grasa etc. equipo y aplicación de soldadura, aplicación de primer anticorrosivo, pintura de esmalte color gris, materiales, acarreos, elevación, cortes, desperdicios, esmerilado, mano de obra, equipo y herramienta.</t>
    </r>
  </si>
  <si>
    <t>EST-EM-11</t>
  </si>
  <si>
    <r>
      <t xml:space="preserve">Suministro y colocación  de </t>
    </r>
    <r>
      <rPr>
        <b/>
        <sz val="9"/>
        <color indexed="64"/>
        <rFont val="Arial"/>
        <family val="2"/>
      </rPr>
      <t>Losacero TERNIUM 25 CAL. 22</t>
    </r>
    <r>
      <rPr>
        <sz val="9"/>
        <color indexed="64"/>
        <rFont val="Arial"/>
        <family val="2"/>
      </rPr>
      <t xml:space="preserve"> (alternativa 1) reforzada con malla electrosoldada: 6x6/6-6 en toda el área. Incluye: traslapes, equipo y aplicación de soldadura, materiales, acarreos, elevación, cortes, desperdicios, esmerilado, mano de obra, equipo y herramienta</t>
    </r>
  </si>
  <si>
    <t>EST-EM-12</t>
  </si>
  <si>
    <r>
      <t xml:space="preserve">Material y mano de obra en </t>
    </r>
    <r>
      <rPr>
        <b/>
        <sz val="9"/>
        <color indexed="64"/>
        <rFont val="Arial"/>
        <family val="2"/>
      </rPr>
      <t>concreto premezclado  para capa de compresión de 12.5 cms,</t>
    </r>
    <r>
      <rPr>
        <sz val="9"/>
        <color indexed="64"/>
        <rFont val="Arial"/>
        <family val="2"/>
      </rPr>
      <t xml:space="preserve"> f'c=250 KG/CM2, resistencia normal, agregado máximo ¾". Incluye acarreos, bombeo, colado, vibrado, curado y control de calidad y todo lo necesario para su correcta aplicación.</t>
    </r>
  </si>
  <si>
    <t>EST-EM-13</t>
  </si>
  <si>
    <r>
      <t xml:space="preserve">Suministro y colocación  de </t>
    </r>
    <r>
      <rPr>
        <b/>
        <sz val="9"/>
        <color indexed="64"/>
        <rFont val="Arial"/>
        <family val="2"/>
      </rPr>
      <t>perno Nelson de 19 mm.</t>
    </r>
    <r>
      <rPr>
        <sz val="9"/>
        <color indexed="64"/>
        <rFont val="Arial"/>
        <family val="2"/>
      </rPr>
      <t xml:space="preserve"> de diametro y 10 cms. de largo dispuestos a cada 30 cms. ó a cada valle, .  Incluye mano de obra de obra, equipo  herramientas y todo lo necesario para su correcta instalación.</t>
    </r>
  </si>
  <si>
    <t>ALBAÑILERIAS</t>
  </si>
  <si>
    <t>AL-EM-01</t>
  </si>
  <si>
    <r>
      <rPr>
        <b/>
        <sz val="9"/>
        <rFont val="Arial"/>
        <family val="2"/>
      </rPr>
      <t>Muro de 12 cm. de espesor de block de concreto de 12 x 20 x 40 cm.</t>
    </r>
    <r>
      <rPr>
        <sz val="9"/>
        <rFont val="Arial"/>
        <family val="2"/>
      </rPr>
      <t xml:space="preserve"> asentado con mezcla de cemento arena 1:5, acabado común, a plomo e hilo, con castillos ahogados a cada 0.8 m. y refuerzo de varilla del No. 3 (según se requiera), escalerilla a cada 3 hiladas, incluye: suministro de materiales, acarreos, mano de obra, equipo, herramienta y todo lo necesario para su correcta ejecución.</t>
    </r>
  </si>
  <si>
    <t>AL-EM-02</t>
  </si>
  <si>
    <r>
      <t>Armado, cimbrado y vaciado de concreto F'c= 250 kg/cm2 en</t>
    </r>
    <r>
      <rPr>
        <b/>
        <sz val="9"/>
        <rFont val="Arial"/>
        <family val="2"/>
      </rPr>
      <t xml:space="preserve"> castillo tipo "KA-1" con sección  de 12 x 12cm., </t>
    </r>
    <r>
      <rPr>
        <sz val="9"/>
        <rFont val="Arial"/>
        <family val="2"/>
      </rPr>
      <t>de Fy= 4200 kg/cm2 armada con 4V #3 y est.#2.5 @20cm. Cimbra común. Incluye: control de calidad, acarreos, mano de obra, herramientas y todo lo necesario para su correcta ejecución.</t>
    </r>
  </si>
  <si>
    <t>AL-EM-03</t>
  </si>
  <si>
    <r>
      <t>Armado, cimbrado y vaciado de concreto F'c= 250 kg/cm2 en</t>
    </r>
    <r>
      <rPr>
        <b/>
        <sz val="9"/>
        <rFont val="Arial"/>
        <family val="2"/>
      </rPr>
      <t xml:space="preserve"> castillo tipo "K-2", </t>
    </r>
    <r>
      <rPr>
        <sz val="9"/>
        <rFont val="Arial"/>
        <family val="2"/>
      </rPr>
      <t>de Fy= 4200 kg/cm2 armada con 4V #3 y  V#2 @  dos hiladas, 2 varillas TEC-60 de 5/32" de alta resistencia @ 3 hiladas,cimbra común. Incluye: control de calidad, acarreos, mano de obra, herramientas y todo lo necesario para su correcta ejecución.</t>
    </r>
  </si>
  <si>
    <t>AL-EM-04</t>
  </si>
  <si>
    <r>
      <t>Armado, cimbrado y vaciado de concreto F'c= 250 kg/cm2 en</t>
    </r>
    <r>
      <rPr>
        <b/>
        <sz val="9"/>
        <rFont val="Arial"/>
        <family val="2"/>
      </rPr>
      <t xml:space="preserve"> castillo tipo "K-3", </t>
    </r>
    <r>
      <rPr>
        <sz val="9"/>
        <rFont val="Arial"/>
        <family val="2"/>
      </rPr>
      <t>de Fy= 4200 kg/cm2 armada con 3V #3 y  V#2 @  dos hiladas, 2 varillas TEC-60 de 5/32" de alta resistencia @ 3 hiladas,cimbra común. Incluye: control de calidad, acarreos, mano de obra, herramientas y todo lo necesario para su correcta ejecución.</t>
    </r>
  </si>
  <si>
    <t>AL-EM-05</t>
  </si>
  <si>
    <r>
      <t>Armado, cimbrado y vaciado de concreto F'c= 250 kg/cm2 en</t>
    </r>
    <r>
      <rPr>
        <b/>
        <sz val="9"/>
        <rFont val="Arial"/>
        <family val="2"/>
      </rPr>
      <t xml:space="preserve"> castillo tipo "K-4", </t>
    </r>
    <r>
      <rPr>
        <sz val="9"/>
        <rFont val="Arial"/>
        <family val="2"/>
      </rPr>
      <t>de Fy= 4200 kg/cm2 armada con 4V #3 y  V#2 @  dos hiladas, 2 varillas TEC-60 de 5/32" de alta resistencia @ 3 hiladas,cimbra común. Incluye: control de calidad, acarreos, mano de obra, herramientas y todo lo necesario para su correcta ejecución.</t>
    </r>
  </si>
  <si>
    <t>AL-EM-06</t>
  </si>
  <si>
    <r>
      <t>Armado, cimbrado y vaciado de concreto F'c= 250 kg/cm2 en</t>
    </r>
    <r>
      <rPr>
        <b/>
        <sz val="9"/>
        <rFont val="Arial"/>
        <family val="2"/>
      </rPr>
      <t xml:space="preserve"> castillo tipo "K-5", </t>
    </r>
    <r>
      <rPr>
        <sz val="9"/>
        <rFont val="Arial"/>
        <family val="2"/>
      </rPr>
      <t>de Fy= 4200 kg/cm2 armada con 2V #3 y  V#2 @  dos hiladas, 2 varillas TEC-60 de 5/32" de alta resistencia @ 3 hiladas,cimbra común. Incluye: control de calidad, acarreos, mano de obra, herramientas y todo lo necesario para su correcta ejecución.</t>
    </r>
  </si>
  <si>
    <t>AL-EM-07</t>
  </si>
  <si>
    <r>
      <t>Material y mano de obra en</t>
    </r>
    <r>
      <rPr>
        <b/>
        <sz val="9"/>
        <rFont val="Arial"/>
        <family val="2"/>
      </rPr>
      <t xml:space="preserve"> dala DL-1 de  12 x 25cm., concreto premezclado</t>
    </r>
    <r>
      <rPr>
        <sz val="9"/>
        <rFont val="Arial"/>
        <family val="2"/>
      </rPr>
      <t xml:space="preserve"> F'c= 250 kg/cm2, Fy= 4200 kg/cm2 agregado máximo de 3/4 armado con 4V #3 y est.#2.5  @20cm. Incluye: acarreos, colado, vibrado, curado, cimbrado y descimbrado, control de calidad, herramienta y todo lo necesario para su correcta ejecución.</t>
    </r>
  </si>
  <si>
    <t>AL-EM-08</t>
  </si>
  <si>
    <r>
      <rPr>
        <b/>
        <sz val="9"/>
        <rFont val="Arial"/>
        <family val="2"/>
      </rPr>
      <t xml:space="preserve">Canalón  de concreto armado  </t>
    </r>
    <r>
      <rPr>
        <sz val="9"/>
        <rFont val="Arial"/>
        <family val="2"/>
      </rPr>
      <t>de 0.65 m. de ancho x 0.57 m. de altura, espesor de 0.10 m. y un desarrollo total de 1.79 con acero Fy= 4200 kg/cm2, armado con varillas #3, @20cm. en ambos lechos y en ambos sentidos colado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</si>
  <si>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AL-EM-09</t>
  </si>
  <si>
    <r>
      <t>Material y mano de obra en</t>
    </r>
    <r>
      <rPr>
        <b/>
        <sz val="9"/>
        <rFont val="Arial"/>
        <family val="2"/>
      </rPr>
      <t xml:space="preserve"> pretil precolado con gotero integral</t>
    </r>
    <r>
      <rPr>
        <sz val="9"/>
        <rFont val="Arial"/>
        <family val="2"/>
      </rPr>
      <t xml:space="preserve"> Incluye: acarreos, colado, vibrado, curado, cimbrado y descimbrado, control de calidad, herramienta y todo lo necesario para su correcta ejecución.</t>
    </r>
  </si>
  <si>
    <t>AL-EM-10</t>
  </si>
  <si>
    <r>
      <rPr>
        <sz val="9"/>
        <rFont val="Arial"/>
        <family val="2"/>
      </rPr>
      <t>Suministro y aplicación de</t>
    </r>
    <r>
      <rPr>
        <b/>
        <sz val="9"/>
        <rFont val="Arial"/>
        <family val="2"/>
      </rPr>
      <t xml:space="preserve"> impermeabilizante en desplante de muro a base dos manos de vaportite 550 de fester</t>
    </r>
    <r>
      <rPr>
        <sz val="9"/>
        <rFont val="Arial"/>
        <family val="2"/>
      </rPr>
      <t xml:space="preserve"> a razón de 1.5 lts/m2, membrana de fester felt de 15 cm de ancho  y al desplante del muro una capa de arena fina cernida y limpia. Incluye: material, mano de obra,  herramienta y todo lo necesario para su colocación.</t>
    </r>
  </si>
  <si>
    <t>AL-EM-11</t>
  </si>
  <si>
    <r>
      <rPr>
        <b/>
        <sz val="9"/>
        <rFont val="Arial"/>
        <family val="2"/>
      </rPr>
      <t xml:space="preserve">Muro con dos caras de tablacemento de 13mm de espesor, </t>
    </r>
    <r>
      <rPr>
        <sz val="9"/>
        <rFont val="Arial"/>
        <family val="2"/>
      </rPr>
      <t>reforzado con poste YPSA 410 de lamina galvanizada calibre 26. Incluye materiales, acarreos, cortes, desperdicios, habilitado, amarres, mano de obra, equipo, herramienta y todo lo necesario para su correcta ejecución.</t>
    </r>
  </si>
  <si>
    <t>AL-EM-12</t>
  </si>
  <si>
    <r>
      <t xml:space="preserve">Material y mano de obra de </t>
    </r>
    <r>
      <rPr>
        <b/>
        <sz val="9"/>
        <rFont val="Arial"/>
        <family val="2"/>
      </rPr>
      <t>aplanados de mortero cemento arena proporción 1 a 5</t>
    </r>
    <r>
      <rPr>
        <sz val="9"/>
        <rFont val="Arial"/>
        <family val="2"/>
      </rPr>
      <t xml:space="preserve"> </t>
    </r>
    <r>
      <rPr>
        <b/>
        <sz val="9"/>
        <rFont val="Arial"/>
        <family val="2"/>
      </rPr>
      <t>textura acabado fino</t>
    </r>
    <r>
      <rPr>
        <sz val="9"/>
        <rFont val="Arial"/>
        <family val="2"/>
      </rPr>
      <t xml:space="preserve"> a plomo y regla,  espesor promedio de 2 cm. En </t>
    </r>
    <r>
      <rPr>
        <b/>
        <sz val="9"/>
        <rFont val="Arial"/>
        <family val="2"/>
      </rPr>
      <t>interiores</t>
    </r>
    <r>
      <rPr>
        <sz val="9"/>
        <rFont val="Arial"/>
        <family val="2"/>
      </rPr>
      <t>, Incluye andamios, herramientas y todo lo necesario para su correcta ejecución.</t>
    </r>
  </si>
  <si>
    <t>AL-EM-13</t>
  </si>
  <si>
    <r>
      <t xml:space="preserve">Material y mano de obra de </t>
    </r>
    <r>
      <rPr>
        <b/>
        <sz val="9"/>
        <rFont val="Arial"/>
        <family val="2"/>
      </rPr>
      <t>aplanados de mortero cemento arena proporción 1 a 5 textura acabado fino a plomo</t>
    </r>
    <r>
      <rPr>
        <sz val="9"/>
        <rFont val="Arial"/>
        <family val="2"/>
      </rPr>
      <t xml:space="preserve"> y regla,  espesor promedio de 2 cm. En </t>
    </r>
    <r>
      <rPr>
        <b/>
        <sz val="9"/>
        <rFont val="Arial"/>
        <family val="2"/>
      </rPr>
      <t>exteriores</t>
    </r>
    <r>
      <rPr>
        <sz val="9"/>
        <rFont val="Arial"/>
        <family val="2"/>
      </rPr>
      <t>, Incluye: andamios, herramientas y todo lo necesario para su correcta ejecución.</t>
    </r>
  </si>
  <si>
    <t>AL-EM-14</t>
  </si>
  <si>
    <r>
      <t xml:space="preserve">Material y mano de obra de </t>
    </r>
    <r>
      <rPr>
        <b/>
        <sz val="9"/>
        <rFont val="Arial"/>
        <family val="2"/>
      </rPr>
      <t xml:space="preserve">repellado normal en muros de baño y cocina de mortero cemento arena proporción 1 a 5 a </t>
    </r>
    <r>
      <rPr>
        <sz val="9"/>
        <rFont val="Arial"/>
        <family val="2"/>
      </rPr>
      <t>plomo y regla, incluye andamios, herramientas y todo lo necesario para su correcta ejecución.</t>
    </r>
  </si>
  <si>
    <t>AL-EM-15</t>
  </si>
  <si>
    <r>
      <t xml:space="preserve">Suministro y fabricación de </t>
    </r>
    <r>
      <rPr>
        <b/>
        <sz val="9"/>
        <rFont val="Arial"/>
        <family val="2"/>
      </rPr>
      <t>sardinel en regaderas de 10 x 10cms. De concreto, incluye: cimbrado, descimbrado</t>
    </r>
    <r>
      <rPr>
        <sz val="9"/>
        <rFont val="Arial"/>
        <family val="2"/>
      </rPr>
      <t xml:space="preserve"> y todo lo necesario para su correcta elaboración.</t>
    </r>
  </si>
  <si>
    <t>AL-EM-16</t>
  </si>
  <si>
    <r>
      <t xml:space="preserve">Material y mano de obra en </t>
    </r>
    <r>
      <rPr>
        <b/>
        <sz val="9"/>
        <rFont val="Arial"/>
        <family val="2"/>
      </rPr>
      <t>boquillas de mortero cemento-arena 1:5. A plomo y regla espesor promedio 2cm.</t>
    </r>
    <r>
      <rPr>
        <sz val="9"/>
        <rFont val="Arial"/>
        <family val="2"/>
      </rPr>
      <t xml:space="preserve"> (repellado fino acabado caracoleado). Incluye: cimbra y todo lo necesario para su correcta ejecución.</t>
    </r>
  </si>
  <si>
    <t>AL-EM-17</t>
  </si>
  <si>
    <r>
      <t xml:space="preserve">Material y mano de obra de </t>
    </r>
    <r>
      <rPr>
        <b/>
        <sz val="9"/>
        <rFont val="Arial"/>
        <family val="2"/>
      </rPr>
      <t>impermeabilizante   marca Fester. Prefabricado de poliéster color terracota de 4.5mm</t>
    </r>
    <r>
      <rPr>
        <sz val="9"/>
        <rFont val="Arial"/>
        <family val="2"/>
      </rPr>
      <t xml:space="preserve"> de espesor. Incluye: preparación, herramientas y todo lo necesario para su correcta ejecución.  </t>
    </r>
  </si>
  <si>
    <t>ACABADOS</t>
  </si>
  <si>
    <t>AC-EM-01</t>
  </si>
  <si>
    <r>
      <t xml:space="preserve">Suministro y colocación de </t>
    </r>
    <r>
      <rPr>
        <b/>
        <sz val="9"/>
        <rFont val="Arial"/>
        <family val="2"/>
      </rPr>
      <t>piso de loseta de cerámica marca Interceramic modelo Maxima color plata</t>
    </r>
    <r>
      <rPr>
        <sz val="9"/>
        <rFont val="Arial"/>
        <family val="2"/>
      </rPr>
      <t xml:space="preserve"> de 30 x 30 cm. módulos de 4 piezas junta a hueso, incluye: cenefas de 15 cm de ancho, zoclo de mosaico marca Kolorines modelo veneciano color azul acero de 10 cm, pegamento para loseta, herramientas en piso y todo lo necesario para su correcta ejecución.  </t>
    </r>
  </si>
  <si>
    <t>AC-EM-02</t>
  </si>
  <si>
    <r>
      <rPr>
        <sz val="9"/>
        <rFont val="Arial"/>
        <family val="2"/>
      </rPr>
      <t xml:space="preserve">Suministro y colocación de </t>
    </r>
    <r>
      <rPr>
        <b/>
        <sz val="9"/>
        <rFont val="Arial"/>
        <family val="2"/>
      </rPr>
      <t xml:space="preserve"> piso de mosaico veneciano marca Kolorines modelo Veneciano color azul acero </t>
    </r>
    <r>
      <rPr>
        <sz val="9"/>
        <rFont val="Arial"/>
        <family val="2"/>
      </rPr>
      <t>de 5 x 5 cm. en módulos de 30 x 30 cm. Con junta a ahueso, incluye: zoclo de mosaico marca Kolorines modelo veneciano color azul acero de 10 cm. Incluye: pegamento para loseta, herramientas en piso y todo lo necesario para su correcta ejecución.</t>
    </r>
  </si>
  <si>
    <t>AC-EM-03</t>
  </si>
  <si>
    <r>
      <t xml:space="preserve">Fabricación </t>
    </r>
    <r>
      <rPr>
        <b/>
        <sz val="9"/>
        <rFont val="Arial"/>
        <family val="2"/>
      </rPr>
      <t>de piso de concreto con acabado escobillado de 3 cm de espesor en área de bodega</t>
    </r>
    <r>
      <rPr>
        <sz val="9"/>
        <rFont val="Arial"/>
        <family val="2"/>
      </rPr>
      <t>. Incluye: material, mano de obra, herramientas y todo lo necesario para su correcta ejecución.</t>
    </r>
  </si>
  <si>
    <t>AC-EM-04</t>
  </si>
  <si>
    <r>
      <t xml:space="preserve">Fabricación de </t>
    </r>
    <r>
      <rPr>
        <b/>
        <sz val="9"/>
        <rFont val="Arial"/>
        <family val="2"/>
      </rPr>
      <t xml:space="preserve">cenefa de concreto lavado en bodega con  3 cm de espesor y un ancho de 15 cm </t>
    </r>
    <r>
      <rPr>
        <sz val="9"/>
        <rFont val="Arial"/>
        <family val="2"/>
      </rPr>
      <t>con nariz de 2" con acabado fino boleado. Incluye: material, mano de obra, herramientas y todo lo necesario para su correcta ejecución.</t>
    </r>
  </si>
  <si>
    <t>AC-EM-05</t>
  </si>
  <si>
    <r>
      <t xml:space="preserve">Material y mano de obra de </t>
    </r>
    <r>
      <rPr>
        <b/>
        <sz val="9"/>
        <rFont val="Arial"/>
        <family val="2"/>
      </rPr>
      <t>impermeabilizante prefabricado de poliéster con espesor de 4.5mm color terracota marca Morter Plast o similar.</t>
    </r>
    <r>
      <rPr>
        <sz val="9"/>
        <rFont val="Arial"/>
        <family val="2"/>
      </rPr>
      <t xml:space="preserve"> Incluye: preparación de la superficie, herramientas y todo lo necesario para su correcta ejecución.  </t>
    </r>
  </si>
  <si>
    <t>AC-EM-06</t>
  </si>
  <si>
    <r>
      <t xml:space="preserve">Suministro y colocación de </t>
    </r>
    <r>
      <rPr>
        <b/>
        <sz val="9"/>
        <rFont val="Arial"/>
        <family val="2"/>
      </rPr>
      <t xml:space="preserve">Plafón falso modular de 61 x 61cm. Marca Armstrong </t>
    </r>
    <r>
      <rPr>
        <sz val="9"/>
        <rFont val="Arial"/>
        <family val="2"/>
      </rPr>
      <t>modelo fisurado textura mediana color blanco. Incluye: soportería y todo lo necesario para su correcta colocación.</t>
    </r>
  </si>
  <si>
    <t>AC-EM-07</t>
  </si>
  <si>
    <r>
      <t xml:space="preserve">Suministro y colocación de </t>
    </r>
    <r>
      <rPr>
        <b/>
        <sz val="9"/>
        <rFont val="Arial"/>
        <family val="2"/>
      </rPr>
      <t xml:space="preserve">Plafón falso de tablaroca </t>
    </r>
    <r>
      <rPr>
        <sz val="9"/>
        <rFont val="Arial"/>
        <family val="2"/>
      </rPr>
      <t xml:space="preserve"> color blanco suspensión  oculta  acabado con pintura vinílica marca Comex-Vinimex color blanco ostión S.M.A. Incluye: soportería y todo lo necesario para su correcta colocación. </t>
    </r>
  </si>
  <si>
    <t>AC-EM-08</t>
  </si>
  <si>
    <r>
      <t>Suministro y colocación de</t>
    </r>
    <r>
      <rPr>
        <b/>
        <sz val="9"/>
        <rFont val="Arial"/>
        <family val="2"/>
      </rPr>
      <t xml:space="preserve"> plafón de fibrocemento </t>
    </r>
    <r>
      <rPr>
        <sz val="9"/>
        <rFont val="Arial"/>
        <family val="2"/>
      </rPr>
      <t>marca Durock color blanco acabado con pintura de esmalte marca Comex-Esmalte 100 color blanco ostión. Incluye: soportería, andamios, herramientas y todo lo  necesario para su correcta colocación.</t>
    </r>
  </si>
  <si>
    <t>AC-EM-09</t>
  </si>
  <si>
    <r>
      <t xml:space="preserve">Suministro y colocación de </t>
    </r>
    <r>
      <rPr>
        <b/>
        <sz val="9"/>
        <rFont val="Arial"/>
        <family val="2"/>
      </rPr>
      <t>reborde "J"</t>
    </r>
    <r>
      <rPr>
        <sz val="9"/>
        <rFont val="Arial"/>
        <family val="2"/>
      </rPr>
      <t xml:space="preserve"> como remate perimetral en plafones. Incluye: andamios, herramientas y todo lo necesario para su correcta ejecución.</t>
    </r>
  </si>
  <si>
    <t>AC-EM-10</t>
  </si>
  <si>
    <r>
      <t xml:space="preserve">Recubrimiento de muro con </t>
    </r>
    <r>
      <rPr>
        <b/>
        <sz val="9"/>
        <rFont val="Arial"/>
        <family val="2"/>
      </rPr>
      <t>pasta acrílica marca Corev</t>
    </r>
    <r>
      <rPr>
        <sz val="9"/>
        <color indexed="64"/>
        <rFont val="Arial"/>
        <family val="2"/>
      </rPr>
      <t xml:space="preserve"> tipo muro plast. caracoleado, color Jade S.M.A.La superficie quedara perfectamente nivelada y perfilada. Incluye: materiales, preparación de la superficie, mano de obra, equipo, herramienta, andamios y todo lo necesario para su correcta aplicación.</t>
    </r>
  </si>
  <si>
    <t>AC-EM-11</t>
  </si>
  <si>
    <r>
      <t xml:space="preserve">Recubrimiento de muro con </t>
    </r>
    <r>
      <rPr>
        <b/>
        <sz val="9"/>
        <rFont val="Arial"/>
        <family val="2"/>
      </rPr>
      <t>pasta acrílica marca Corev</t>
    </r>
    <r>
      <rPr>
        <sz val="9"/>
        <color indexed="64"/>
        <rFont val="Arial"/>
        <family val="2"/>
      </rPr>
      <t xml:space="preserve"> tipo muro plast. caracoleado, color Blanco viejo S.M.A.La superficie quedara perfectamente nivelada y perfilada. Incluye: materiales, preparación de la superficie, mano de obra, equipo, herramienta, andamios y todo lo necesario para su correcta aplicación.</t>
    </r>
  </si>
  <si>
    <t>AC-EM-12</t>
  </si>
  <si>
    <r>
      <rPr>
        <sz val="9"/>
        <rFont val="Arial"/>
        <family val="2"/>
      </rPr>
      <t>Recubrimiento en muro de</t>
    </r>
    <r>
      <rPr>
        <b/>
        <sz val="9"/>
        <color indexed="64"/>
        <rFont val="Arial"/>
        <family val="2"/>
      </rPr>
      <t xml:space="preserve"> mosaico veneciano de 5 x 5 cm , en hojas de 30 x 30 cm  </t>
    </r>
    <r>
      <rPr>
        <sz val="9"/>
        <rFont val="Arial"/>
        <family val="2"/>
      </rPr>
      <t>marca Kolorines modelo Veneciano color blanco ostión. I</t>
    </r>
    <r>
      <rPr>
        <sz val="9"/>
        <color indexed="64"/>
        <rFont val="Arial"/>
        <family val="2"/>
      </rPr>
      <t>ncluye: materiales, pegamento para loseta, herramientas y todo lo necesario para su correcta ejecución.</t>
    </r>
  </si>
  <si>
    <t>AC-EM-13</t>
  </si>
  <si>
    <r>
      <rPr>
        <sz val="9"/>
        <rFont val="Arial"/>
        <family val="2"/>
      </rPr>
      <t>Suministro y aplicación de</t>
    </r>
    <r>
      <rPr>
        <b/>
        <sz val="9"/>
        <rFont val="Arial"/>
        <family val="2"/>
      </rPr>
      <t xml:space="preserve"> pintura vinílica en muros interiores  </t>
    </r>
    <r>
      <rPr>
        <sz val="9"/>
        <rFont val="Arial"/>
        <family val="2"/>
      </rPr>
      <t>marca Comex-Vinimex a dos manos color blanco viejo S.M.A., incluye: aplicación de sellador, materiales, preparación de la superficie, mano de obra, equipo, herramienta, andamios y todo lo necesario para su correcta aplicación.</t>
    </r>
  </si>
  <si>
    <t>AC-EM-14</t>
  </si>
  <si>
    <r>
      <rPr>
        <sz val="9"/>
        <rFont val="Arial"/>
        <family val="2"/>
      </rPr>
      <t>Suministro y colocación de muro de</t>
    </r>
    <r>
      <rPr>
        <b/>
        <sz val="9"/>
        <color indexed="64"/>
        <rFont val="Arial"/>
        <family val="2"/>
      </rPr>
      <t xml:space="preserve"> block de 15 x 20 x 40 cm </t>
    </r>
    <r>
      <rPr>
        <sz val="9"/>
        <rFont val="Arial"/>
        <family val="2"/>
      </rPr>
      <t>marca Block Art modelo Rústico a una cara color café rosa. I</t>
    </r>
    <r>
      <rPr>
        <sz val="9"/>
        <color indexed="64"/>
        <rFont val="Arial"/>
        <family val="2"/>
      </rPr>
      <t>ncluye: materiales, mortero, herramientas y todo lo necesario para su correcta ejecución.</t>
    </r>
  </si>
  <si>
    <t>AC-EM-15</t>
  </si>
  <si>
    <r>
      <rPr>
        <sz val="9"/>
        <rFont val="Arial"/>
        <family val="2"/>
      </rPr>
      <t xml:space="preserve">Recubrimiento en muro de </t>
    </r>
    <r>
      <rPr>
        <b/>
        <sz val="9"/>
        <rFont val="Arial"/>
        <family val="2"/>
      </rPr>
      <t>loseta cerámica de 30</t>
    </r>
    <r>
      <rPr>
        <b/>
        <sz val="9"/>
        <color indexed="64"/>
        <rFont val="Arial"/>
        <family val="2"/>
      </rPr>
      <t xml:space="preserve"> x 30 cm </t>
    </r>
    <r>
      <rPr>
        <sz val="9"/>
        <rFont val="Arial"/>
        <family val="2"/>
      </rPr>
      <t>marca Dantyle modelo 2001 Denver color verde. I</t>
    </r>
    <r>
      <rPr>
        <sz val="9"/>
        <color indexed="64"/>
        <rFont val="Arial"/>
        <family val="2"/>
      </rPr>
      <t>ncluye: materiales, pegamento para loseta, herramientas y todo lo necesario para su correcta ejecución.</t>
    </r>
  </si>
  <si>
    <t>AC-EM-16</t>
  </si>
  <si>
    <r>
      <t xml:space="preserve">Suministro y aplicación de </t>
    </r>
    <r>
      <rPr>
        <b/>
        <sz val="9"/>
        <rFont val="Arial"/>
        <family val="2"/>
      </rPr>
      <t xml:space="preserve">pintura anticorrosiva </t>
    </r>
    <r>
      <rPr>
        <sz val="9"/>
        <rFont val="Arial"/>
        <family val="2"/>
      </rPr>
      <t>sobre estructura de acero marca SYLPYL modelo 2001 Super-Sylas color verde 214 S.M.A. Incluye: materiales, preparación de la superficie, mano de obra, equipo, herramineta, andamios y todo lo necesario para su correcta ejecución.</t>
    </r>
  </si>
  <si>
    <t>AC-EM-17</t>
  </si>
  <si>
    <r>
      <t xml:space="preserve">Faldón semicircular a base de  </t>
    </r>
    <r>
      <rPr>
        <b/>
        <sz val="9"/>
        <color indexed="64"/>
        <rFont val="Arial"/>
        <family val="2"/>
      </rPr>
      <t>panel de aluminio marca Alucobond</t>
    </r>
    <r>
      <rPr>
        <sz val="9"/>
        <color indexed="64"/>
        <rFont val="Arial"/>
        <family val="2"/>
      </rPr>
      <t xml:space="preserve"> o similar, con espesor total de 4 mm con pintura COOL color Seafom Metallic. Incluye: bastidor metálico de retícula tubular de 1 3/4" x 3/4" cal. 18, según requiera proyecto de estructura pintado con primer anticorrosivo, mano de obra, herramienta, soldadura, perfiles de aluminio para fijación, pijas punta broca, sellador de silicón estructural para juntas Marca Dow Corning, tornillería, backer road, cinta norton ó 3M, adhesivos en general y el andamiaje o hamacas necesarios para la correcta instalación en cualquier punto y altura del proyecto.</t>
    </r>
  </si>
  <si>
    <t>COLOCACIÓN DE MUEBLES 
DE BAÑO</t>
  </si>
  <si>
    <t>MB-EM-01</t>
  </si>
  <si>
    <r>
      <t xml:space="preserve">Suministro y colocación de </t>
    </r>
    <r>
      <rPr>
        <b/>
        <sz val="9"/>
        <rFont val="Arial"/>
        <family val="2"/>
      </rPr>
      <t>inodoro para</t>
    </r>
    <r>
      <rPr>
        <sz val="9"/>
        <rFont val="Arial"/>
        <family val="2"/>
      </rPr>
      <t xml:space="preserve"> </t>
    </r>
    <r>
      <rPr>
        <b/>
        <sz val="9"/>
        <rFont val="Arial"/>
        <family val="2"/>
      </rPr>
      <t>fluxómetro  normal marca Ideal Standard</t>
    </r>
    <r>
      <rPr>
        <sz val="9"/>
        <rFont val="Arial"/>
        <family val="2"/>
      </rPr>
      <t xml:space="preserve"> modelo Zafiro entrada 32 color blanco. Incluye: asiento, instalación, pruebas, mano de obra, equipo, herramienta y todo lo necesario para su correcto funcionamiento.</t>
    </r>
  </si>
  <si>
    <t>MB-EM-02</t>
  </si>
  <si>
    <r>
      <t xml:space="preserve">Suministro y colocación de </t>
    </r>
    <r>
      <rPr>
        <b/>
        <sz val="9"/>
        <rFont val="Arial"/>
        <family val="2"/>
      </rPr>
      <t>fluxómetro de pedal para inodoro marca Helvex modelo F-310-32</t>
    </r>
    <r>
      <rPr>
        <sz val="9"/>
        <rFont val="Arial"/>
        <family val="2"/>
      </rPr>
      <t xml:space="preserve">  cromado. Incluye: instalación, pruebas, mano de obra, equipo, herramienta y todo lo necesario para su correcto funcionamiento.</t>
    </r>
  </si>
  <si>
    <t>MB-EM-03</t>
  </si>
  <si>
    <r>
      <t>Suministro y colocación de</t>
    </r>
    <r>
      <rPr>
        <b/>
        <sz val="9"/>
        <rFont val="Arial"/>
        <family val="2"/>
      </rPr>
      <t xml:space="preserve"> mingitorio para fluxómetro marca Ideal Standard modelo Niágara 01-247</t>
    </r>
    <r>
      <rPr>
        <sz val="9"/>
        <rFont val="Arial"/>
        <family val="2"/>
      </rPr>
      <t xml:space="preserve"> color blanco. Incluye: instalación, pruebas, mano de obra, equipo, herramienta y todo lo necesario para su correcto funcionamiento.</t>
    </r>
  </si>
  <si>
    <t>MB-EM-04</t>
  </si>
  <si>
    <r>
      <t>Suministro y colocación de</t>
    </r>
    <r>
      <rPr>
        <b/>
        <sz val="9"/>
        <rFont val="Arial"/>
        <family val="2"/>
      </rPr>
      <t xml:space="preserve"> fluxómetro de pedal para mingitorio marca Helvex modelo F-310-19 </t>
    </r>
    <r>
      <rPr>
        <sz val="9"/>
        <rFont val="Arial"/>
        <family val="2"/>
      </rPr>
      <t>cromado. Incluye: instalación, pruebas, mano de obra, equipo, herramienta y todo lo necesario para su correcto funcionamiento.</t>
    </r>
  </si>
  <si>
    <t>MB-EM-05</t>
  </si>
  <si>
    <r>
      <t xml:space="preserve">Suministro y colocación de </t>
    </r>
    <r>
      <rPr>
        <b/>
        <sz val="9"/>
        <rFont val="Arial"/>
        <family val="2"/>
      </rPr>
      <t xml:space="preserve">regadera marca Helvex modelo H-600 </t>
    </r>
    <r>
      <rPr>
        <sz val="9"/>
        <rFont val="Arial"/>
        <family val="2"/>
      </rPr>
      <t>cromado de chorro graduable. Incluye: instalación, pruebas, mano de obra, equipo, herramienta y todo lo necesario para su correcto funcionamiento.</t>
    </r>
  </si>
  <si>
    <t>MB-EM-06</t>
  </si>
  <si>
    <r>
      <t xml:space="preserve">Suministro y colocación de </t>
    </r>
    <r>
      <rPr>
        <b/>
        <sz val="9"/>
        <rFont val="Arial"/>
        <family val="2"/>
      </rPr>
      <t xml:space="preserve">llave mezcladora para regadera marca Helvex </t>
    </r>
    <r>
      <rPr>
        <sz val="9"/>
        <rFont val="Arial"/>
        <family val="2"/>
      </rPr>
      <t>manerales redondos modelo E-50 cromado. Incluye: instalación, pruebas, mano de obra, equipo, herramienta y todo lo necesario para su correcto funcionamiento.</t>
    </r>
  </si>
  <si>
    <t>JGO</t>
  </si>
  <si>
    <t>MB-EM-07</t>
  </si>
  <si>
    <r>
      <t>Suministro y colocación de</t>
    </r>
    <r>
      <rPr>
        <b/>
        <sz val="9"/>
        <rFont val="Arial"/>
        <family val="2"/>
      </rPr>
      <t xml:space="preserve"> lavabo de respaldo (Taladros a 10 cm.) marca Ideal Standard</t>
    </r>
    <r>
      <rPr>
        <sz val="9"/>
        <rFont val="Arial"/>
        <family val="2"/>
      </rPr>
      <t xml:space="preserve"> modelo Progreso 01-002 en color blanco. Incluye: instalación, pruebas, mano de obra, equipo, herramienta y todo lo necesario para su correcto funcionamiento.</t>
    </r>
  </si>
  <si>
    <t>MB-EM-08</t>
  </si>
  <si>
    <r>
      <t xml:space="preserve">Suministro y colocación de llaves para lavabo cromadas marca Helvex </t>
    </r>
    <r>
      <rPr>
        <sz val="9"/>
        <rFont val="Arial"/>
        <family val="2"/>
      </rPr>
      <t>economizadora. Incluye: instalación, pruebas, mano de obra, equipo, herramienta y todo lo necesario para su correcto funcionamiento.</t>
    </r>
  </si>
  <si>
    <t>MB-EM-09</t>
  </si>
  <si>
    <r>
      <t xml:space="preserve">Suministro y colocación de </t>
    </r>
    <r>
      <rPr>
        <b/>
        <sz val="9"/>
        <rFont val="Arial"/>
        <family val="2"/>
      </rPr>
      <t>lavabo de ovalin sobrepuesto en muro  marca Ideal Standard modelo Veracruz I 01-017</t>
    </r>
    <r>
      <rPr>
        <sz val="9"/>
        <rFont val="Arial"/>
        <family val="2"/>
      </rPr>
      <t xml:space="preserve"> en color blanco, sellado con silicón anti-hongos. Incluye: instalación, pruebas, mano de obra, equipo, herramienta y todo lo necesario para su correcto funcionamiento.</t>
    </r>
  </si>
  <si>
    <t>MB-EM-10</t>
  </si>
  <si>
    <r>
      <t xml:space="preserve">Suministro y colocación de </t>
    </r>
    <r>
      <rPr>
        <b/>
        <sz val="9"/>
        <rFont val="Arial"/>
        <family val="2"/>
      </rPr>
      <t>llave mezcladora integral en lavabo cromada marca Helvex</t>
    </r>
    <r>
      <rPr>
        <sz val="9"/>
        <rFont val="Arial"/>
        <family val="2"/>
      </rPr>
      <t xml:space="preserve"> con manerales Triton, modelo Tritón E-11 (o similar). Incluye: instalación, pruebas, mano de obra, equipo, herramienta y todo lo necesario para su correcto funcionamiento.</t>
    </r>
  </si>
  <si>
    <t>MB-EM-11</t>
  </si>
  <si>
    <r>
      <t>Suministro y</t>
    </r>
    <r>
      <rPr>
        <b/>
        <sz val="9"/>
        <rFont val="Arial"/>
        <family val="2"/>
      </rPr>
      <t xml:space="preserve"> </t>
    </r>
    <r>
      <rPr>
        <sz val="9"/>
        <rFont val="Arial"/>
        <family val="2"/>
      </rPr>
      <t>colocación de</t>
    </r>
    <r>
      <rPr>
        <b/>
        <sz val="9"/>
        <rFont val="Arial"/>
        <family val="2"/>
      </rPr>
      <t xml:space="preserve"> espejo de 6mm de cristal pulido con marco</t>
    </r>
    <r>
      <rPr>
        <sz val="9"/>
        <rFont val="Arial"/>
        <family val="2"/>
      </rPr>
      <t xml:space="preserve"> de aluminio natural de 1.20 x 0.85mts. Incluye: instalación, mano de obra, equipo, herramienta y todo lo necesario para su correcto funcionamiento.</t>
    </r>
  </si>
  <si>
    <t>MB-EM-12</t>
  </si>
  <si>
    <r>
      <t>Suministro</t>
    </r>
    <r>
      <rPr>
        <b/>
        <sz val="9"/>
        <rFont val="Arial"/>
        <family val="2"/>
      </rPr>
      <t xml:space="preserve"> </t>
    </r>
    <r>
      <rPr>
        <sz val="9"/>
        <rFont val="Arial"/>
        <family val="2"/>
      </rPr>
      <t>y colocación de</t>
    </r>
    <r>
      <rPr>
        <b/>
        <sz val="9"/>
        <rFont val="Arial"/>
        <family val="2"/>
      </rPr>
      <t xml:space="preserve"> espejo de 6mm de cristal pulido</t>
    </r>
    <r>
      <rPr>
        <sz val="9"/>
        <rFont val="Arial"/>
        <family val="2"/>
      </rPr>
      <t xml:space="preserve"> con marco de aluminio natural de 0.60 x 0.85mts. Incluye: instalación, mano de obra, equipo, herramienta y todo lo necesario para su correcto funcionamiento.</t>
    </r>
  </si>
  <si>
    <t>MB-EM-13</t>
  </si>
  <si>
    <r>
      <t>Suministro y colocación de</t>
    </r>
    <r>
      <rPr>
        <b/>
        <sz val="9"/>
        <rFont val="Arial"/>
        <family val="2"/>
      </rPr>
      <t xml:space="preserve"> coladera satinada con rejilla desmontable marca Helvex mod. 1342_H  282-H.</t>
    </r>
    <r>
      <rPr>
        <sz val="9"/>
        <rFont val="Arial"/>
        <family val="2"/>
      </rPr>
      <t xml:space="preserve"> Incluye: instalación, pruebas, mano de obra, equipo, herramienta y todo lo necesario para su correcto funcionamiento.</t>
    </r>
  </si>
  <si>
    <t>MB-EM-14</t>
  </si>
  <si>
    <r>
      <t>Suministro y colocación</t>
    </r>
    <r>
      <rPr>
        <b/>
        <sz val="9"/>
        <rFont val="Arial"/>
        <family val="2"/>
      </rPr>
      <t xml:space="preserve"> de gancho doble ( acero inox.) marca TSM modelo 861 (o similar) satinado, colocado a una altura= 1.70 de N.P.T. </t>
    </r>
    <r>
      <rPr>
        <sz val="9"/>
        <rFont val="Arial"/>
        <family val="2"/>
      </rPr>
      <t>Incluye: instalación, pruebas, mano de obra, equipo, herramienta y todo lo necesario para su correcto funcionamiento.</t>
    </r>
  </si>
  <si>
    <t>MB-EM-15</t>
  </si>
  <si>
    <r>
      <t>Suministro y colocación de</t>
    </r>
    <r>
      <rPr>
        <b/>
        <sz val="9"/>
        <rFont val="Arial"/>
        <family val="2"/>
      </rPr>
      <t xml:space="preserve"> despachador de jabón</t>
    </r>
    <r>
      <rPr>
        <sz val="9"/>
        <rFont val="Arial"/>
        <family val="2"/>
      </rPr>
      <t xml:space="preserve"> líquido marca CRISOBA o similar. Incluye: instalación, pruebas, mano de obra, equipo, herramienta y todo lo necesario para su correcto funcionamiento.</t>
    </r>
  </si>
  <si>
    <t>MB-EM-16</t>
  </si>
  <si>
    <r>
      <t>Suministro y colocación de</t>
    </r>
    <r>
      <rPr>
        <b/>
        <sz val="9"/>
        <rFont val="Arial"/>
        <family val="2"/>
      </rPr>
      <t xml:space="preserve">  toallero de argolla de acero inox. marca TSM modelo 816 satinado o similar, colocado a una altura de 1.10mts. del N.P.T. </t>
    </r>
    <r>
      <rPr>
        <sz val="9"/>
        <rFont val="Arial"/>
        <family val="2"/>
      </rPr>
      <t>Incluye: instalación, pruebas, mano de obra, equipo, herramienta y todo lo necesario para su correcto funcionamiento.</t>
    </r>
  </si>
  <si>
    <t>MB-EM-17</t>
  </si>
  <si>
    <r>
      <t>Suministro y colocación de</t>
    </r>
    <r>
      <rPr>
        <b/>
        <sz val="9"/>
        <rFont val="Arial"/>
        <family val="2"/>
      </rPr>
      <t xml:space="preserve"> jabonera de empotrar de acero inox. marca TSM modelo 828 satinada o similar, colocada a una altura de 0.90mts. del N.P.T. </t>
    </r>
    <r>
      <rPr>
        <sz val="9"/>
        <rFont val="Arial"/>
        <family val="2"/>
      </rPr>
      <t>Incluye: instalación, pruebas, mano de obra, equipo, herramienta y todo lo necesario para su correcto funcionamiento.</t>
    </r>
  </si>
  <si>
    <t>MB-EM-18</t>
  </si>
  <si>
    <r>
      <t>Suministro y colocación de</t>
    </r>
    <r>
      <rPr>
        <b/>
        <sz val="9"/>
        <rFont val="Arial"/>
        <family val="2"/>
      </rPr>
      <t xml:space="preserve">  toallero de barra de acero inox. marca TSM modelo 811 satinado o similar, colocado a una altura de 1.15mts. del N.P.T. </t>
    </r>
    <r>
      <rPr>
        <sz val="9"/>
        <rFont val="Arial"/>
        <family val="2"/>
      </rPr>
      <t>Incluye: instalación, pruebas, mano de obra, equipo, herramienta y todo lo necesario para su correcto funcionamiento.</t>
    </r>
  </si>
  <si>
    <t>MB-EM-19</t>
  </si>
  <si>
    <r>
      <t xml:space="preserve">Suministro y colocación de </t>
    </r>
    <r>
      <rPr>
        <b/>
        <sz val="9"/>
        <rFont val="Arial"/>
        <family val="2"/>
      </rPr>
      <t>papelera de rollo para empotrar de acero inox. marca TSM modelo 320 satinado,</t>
    </r>
    <r>
      <rPr>
        <sz val="9"/>
        <rFont val="Arial"/>
        <family val="2"/>
      </rPr>
      <t xml:space="preserve"> empotrado a muro a una altura de 0.55m. del N.P.T. Incluye: instalación, pruebas, mano de obra, equipo, herramienta y todo lo necesario para su correcto funcionamiento.</t>
    </r>
  </si>
  <si>
    <t>MB-EM-20</t>
  </si>
  <si>
    <r>
      <t xml:space="preserve">Suministro y colocación de </t>
    </r>
    <r>
      <rPr>
        <b/>
        <sz val="9"/>
        <rFont val="Arial"/>
        <family val="2"/>
      </rPr>
      <t>despachador de papel higiénico en rollo marca CRISOBA modelo Jumbo 204-0</t>
    </r>
    <r>
      <rPr>
        <sz val="9"/>
        <rFont val="Arial"/>
        <family val="2"/>
      </rPr>
      <t>, anclado a muro, incluye: instalación, pruebas, mano de obra, equipo, herramienta y todo lo necesario para su correcto funcionamiento.</t>
    </r>
  </si>
  <si>
    <t>MB-EM-21</t>
  </si>
  <si>
    <r>
      <t xml:space="preserve">Suministro y colocación de </t>
    </r>
    <r>
      <rPr>
        <b/>
        <sz val="9"/>
        <rFont val="Arial"/>
        <family val="2"/>
      </rPr>
      <t>despachador de toallas de papel marca CRISOBA modelo Toallamatic</t>
    </r>
    <r>
      <rPr>
        <sz val="9"/>
        <rFont val="Arial"/>
        <family val="2"/>
      </rPr>
      <t xml:space="preserve"> satinado, incluye: instalación, pruebas, mano de obra, equipo, herramienta y todo lo necesario para su correcto funcionamiento.</t>
    </r>
  </si>
  <si>
    <t>MB-EM-22</t>
  </si>
  <si>
    <r>
      <t>Suministro y colocación de</t>
    </r>
    <r>
      <rPr>
        <b/>
        <sz val="9"/>
        <rFont val="Arial"/>
        <family val="2"/>
      </rPr>
      <t xml:space="preserve"> jabonera de empotrar con asidera de acero inox.marca TSM modelo 827 satinado</t>
    </r>
    <r>
      <rPr>
        <sz val="9"/>
        <rFont val="Arial"/>
        <family val="2"/>
      </rPr>
      <t>, incluye: instalación, mano de obra, equipo, herramienta y todo lo necesario para su correcto funcionamiento.</t>
    </r>
  </si>
  <si>
    <t>MB-EM-23</t>
  </si>
  <si>
    <r>
      <t>Suministro y colocación de</t>
    </r>
    <r>
      <rPr>
        <b/>
        <sz val="9"/>
        <rFont val="Arial"/>
        <family val="2"/>
      </rPr>
      <t xml:space="preserve"> tarja de aseo marca Ideal Standard o similar de acero inoxidable de 40 x 40cm, </t>
    </r>
    <r>
      <rPr>
        <sz val="9"/>
        <rFont val="Arial"/>
        <family val="2"/>
      </rPr>
      <t>incluye: contra canasta helvex, sellado con silicón anti-hongos, instalación, pruebas, mano de obra, equipo, herramienta y todo lo necesario para su correcto funcionamiento.</t>
    </r>
  </si>
  <si>
    <t>MB-EM-24</t>
  </si>
  <si>
    <r>
      <t>Suministro y colocación de</t>
    </r>
    <r>
      <rPr>
        <b/>
        <sz val="9"/>
        <rFont val="Arial"/>
        <family val="2"/>
      </rPr>
      <t xml:space="preserve"> mezcladora tubular para fregadero Mca. Helvex mod. E33 </t>
    </r>
    <r>
      <rPr>
        <sz val="9"/>
        <rFont val="Arial"/>
        <family val="2"/>
      </rPr>
      <t>de</t>
    </r>
    <r>
      <rPr>
        <b/>
        <sz val="9"/>
        <rFont val="Arial"/>
        <family val="2"/>
      </rPr>
      <t xml:space="preserve"> </t>
    </r>
    <r>
      <rPr>
        <sz val="9"/>
        <rFont val="Arial"/>
        <family val="2"/>
      </rPr>
      <t>cuello alargado cromado, incluye: instalación, pruebas, mano de obra, equipo, herramienta y todo lo necesario para su correcto funcionamiento.</t>
    </r>
  </si>
  <si>
    <t>MB-EM-25</t>
  </si>
  <si>
    <r>
      <rPr>
        <sz val="9"/>
        <rFont val="Arial"/>
        <family val="2"/>
      </rPr>
      <t>Suministro y colocación de</t>
    </r>
    <r>
      <rPr>
        <b/>
        <sz val="9"/>
        <rFont val="Arial"/>
        <family val="2"/>
      </rPr>
      <t xml:space="preserve"> bote de campana </t>
    </r>
    <r>
      <rPr>
        <sz val="9"/>
        <color indexed="64"/>
        <rFont val="Arial"/>
        <family val="2"/>
      </rPr>
      <t>de lamina de acero cal.18 color blanco acabado en esmalte para papeles. Incluye todo lo necesario para su colocación.</t>
    </r>
  </si>
  <si>
    <t>MB-EM-26</t>
  </si>
  <si>
    <r>
      <t xml:space="preserve">Suministro y colocación de </t>
    </r>
    <r>
      <rPr>
        <b/>
        <sz val="9"/>
        <rFont val="Arial"/>
        <family val="2"/>
      </rPr>
      <t xml:space="preserve">bote para basura color azul, </t>
    </r>
    <r>
      <rPr>
        <sz val="9"/>
        <rFont val="Arial"/>
        <family val="2"/>
      </rPr>
      <t>incluye todo lo necesario para su colocación.</t>
    </r>
  </si>
  <si>
    <t>MB-EM-27</t>
  </si>
  <si>
    <r>
      <t xml:space="preserve">Suministro y colocación de </t>
    </r>
    <r>
      <rPr>
        <b/>
        <sz val="9"/>
        <rFont val="Arial"/>
        <family val="2"/>
      </rPr>
      <t xml:space="preserve">banca para regadera </t>
    </r>
    <r>
      <rPr>
        <sz val="9"/>
        <rFont val="Arial"/>
        <family val="2"/>
      </rPr>
      <t>de 2.20  x 0.35mts. Incluye todo lo necesario para su correcta colocación.</t>
    </r>
  </si>
  <si>
    <t>MB-EM-28</t>
  </si>
  <si>
    <r>
      <t xml:space="preserve">Suministro y colocación de </t>
    </r>
    <r>
      <rPr>
        <b/>
        <sz val="9"/>
        <rFont val="Arial"/>
        <family val="2"/>
      </rPr>
      <t>contra para lavabo sin tapón, marca Helvex modelo SH-058</t>
    </r>
    <r>
      <rPr>
        <sz val="9"/>
        <rFont val="Arial"/>
        <family val="2"/>
      </rPr>
      <t xml:space="preserve"> cromado. Incluye: instalación, pruebas, mano de obra, equipo, herramienta y todo lo necesario para su correcto funcionamiento.</t>
    </r>
  </si>
  <si>
    <t>MB-EM-29</t>
  </si>
  <si>
    <r>
      <t xml:space="preserve">Suministro y colocación de </t>
    </r>
    <r>
      <rPr>
        <b/>
        <sz val="9"/>
        <rFont val="Arial"/>
        <family val="2"/>
      </rPr>
      <t>contra canasta para fregadero de acero inox. Marca Helvex modelo H-8801</t>
    </r>
    <r>
      <rPr>
        <sz val="9"/>
        <rFont val="Arial"/>
        <family val="2"/>
      </rPr>
      <t xml:space="preserve"> cromado. Incluye: instalación, pruebas, mano de obra, equipo, herramienta y todo lo necesario para su correcto funcionamiento.</t>
    </r>
  </si>
  <si>
    <t>CANCELERÍA</t>
  </si>
  <si>
    <t>CAN-EM-01</t>
  </si>
  <si>
    <r>
      <t xml:space="preserve">Suministro y colocación de </t>
    </r>
    <r>
      <rPr>
        <b/>
        <sz val="9"/>
        <rFont val="Arial"/>
        <family val="2"/>
      </rPr>
      <t>ventana (V-1) de aluminio anodizado natural de 2" de 0.60 x 0.60mts</t>
    </r>
    <r>
      <rPr>
        <sz val="9"/>
        <rFont val="Arial"/>
        <family val="2"/>
      </rPr>
      <t>. de cristal transparente de 6mm de espesor inastillable con película 3M. Incluye: silicón, herramienta, mano de obra  y todo lo necesario para su correcta colocación.</t>
    </r>
  </si>
  <si>
    <t>CAN-EM-02</t>
  </si>
  <si>
    <r>
      <t xml:space="preserve">Suministro y colocación de </t>
    </r>
    <r>
      <rPr>
        <b/>
        <sz val="9"/>
        <rFont val="Arial"/>
        <family val="2"/>
      </rPr>
      <t>ventana (V-2) de aluminio anodizado natural de 2" de 0.60 x 0.60mts.</t>
    </r>
    <r>
      <rPr>
        <sz val="9"/>
        <rFont val="Arial"/>
        <family val="2"/>
      </rPr>
      <t xml:space="preserve"> de cristal transparente de 6 mm de espesor inastillable con película 3M. Incluye: jaladera con pasador,  silicón, herramienta, mano de obra  y todo lo necesario para su correcta colocación.</t>
    </r>
  </si>
  <si>
    <t>CAN-EM-03</t>
  </si>
  <si>
    <r>
      <t>Suministro y colocación de</t>
    </r>
    <r>
      <rPr>
        <b/>
        <sz val="9"/>
        <rFont val="Arial"/>
        <family val="2"/>
      </rPr>
      <t xml:space="preserve"> ventana (V-3) de aluminio anodizado natural de 2" de 0.82 x 0.60mts.</t>
    </r>
    <r>
      <rPr>
        <sz val="9"/>
        <rFont val="Arial"/>
        <family val="2"/>
      </rPr>
      <t xml:space="preserve"> de cristal transparente de 6 mm de espesor inastillable con película 3M. Incluye: silicón, herramienta, mano de obra  y todo lo necesario para su correcta colocación.</t>
    </r>
  </si>
  <si>
    <t>CAN-EM-04</t>
  </si>
  <si>
    <r>
      <t>Suministro y colocación de</t>
    </r>
    <r>
      <rPr>
        <b/>
        <sz val="9"/>
        <rFont val="Arial"/>
        <family val="2"/>
      </rPr>
      <t xml:space="preserve"> ventana (V-4) de aluminio anodizado natural de 2" de 0.90 x 0.60mts.</t>
    </r>
    <r>
      <rPr>
        <sz val="9"/>
        <rFont val="Arial"/>
        <family val="2"/>
      </rPr>
      <t xml:space="preserve"> de cristal transparente de 6 mm de espesor inastillable con película 3M. Incluye: silicón, herramienta, mano de obra  y todo lo necesario para su correcta colocación.</t>
    </r>
  </si>
  <si>
    <t>CAN-EM-05</t>
  </si>
  <si>
    <r>
      <t xml:space="preserve">Suministro y colocación de </t>
    </r>
    <r>
      <rPr>
        <b/>
        <sz val="9"/>
        <rFont val="Arial"/>
        <family val="2"/>
      </rPr>
      <t xml:space="preserve">ventana (V-5) de aluminio anodizado natural de 2" de 0.68 x 0.60mts. </t>
    </r>
    <r>
      <rPr>
        <sz val="9"/>
        <rFont val="Arial"/>
        <family val="2"/>
      </rPr>
      <t>de cristal transparente de 6 mm de espesor inastillable con película 3M. Incluye: silicón, herramienta, mano de obra  y todo lo necesario para su correcta colocación.</t>
    </r>
  </si>
  <si>
    <t>CAN-EM-06</t>
  </si>
  <si>
    <r>
      <t xml:space="preserve">Suministro y colocación de </t>
    </r>
    <r>
      <rPr>
        <b/>
        <sz val="9"/>
        <rFont val="Arial"/>
        <family val="2"/>
      </rPr>
      <t xml:space="preserve">ventana (V-6) de aluminio anodizado natural de 2" de 0.42 x 0.60mts. </t>
    </r>
    <r>
      <rPr>
        <sz val="9"/>
        <rFont val="Arial"/>
        <family val="2"/>
      </rPr>
      <t>de cristal transparente de 6 mm de espesor inastillable con película 3M. Incluye: silicón, herramienta, mano de obra  y todo lo necesario para su correcta colocación.</t>
    </r>
  </si>
  <si>
    <t>CAN-EM-07</t>
  </si>
  <si>
    <r>
      <t xml:space="preserve">Suministro y colocación de </t>
    </r>
    <r>
      <rPr>
        <b/>
        <sz val="9"/>
        <rFont val="Arial"/>
        <family val="2"/>
      </rPr>
      <t xml:space="preserve">ventana (V-7) de aluminio anodizado natural de 2" de 0.75 x 0.60mts. </t>
    </r>
    <r>
      <rPr>
        <sz val="9"/>
        <rFont val="Arial"/>
        <family val="2"/>
      </rPr>
      <t>de cristal transparente de 6 mm de espesor inastillable con película 3M.  Incluye: silicón, herramienta, mano de obra  y todo lo necesario para su correcta colocación.</t>
    </r>
  </si>
  <si>
    <t>CAN-EM-08</t>
  </si>
  <si>
    <r>
      <t xml:space="preserve">Suministro y colocación de </t>
    </r>
    <r>
      <rPr>
        <b/>
        <sz val="9"/>
        <rFont val="Arial"/>
        <family val="2"/>
      </rPr>
      <t>ventana (V-8) de aluminio anodizado natural de 2" de 2.41 x 1.90mts.</t>
    </r>
    <r>
      <rPr>
        <sz val="9"/>
        <rFont val="Arial"/>
        <family val="2"/>
      </rPr>
      <t xml:space="preserve"> de cristal transparente de 6 mm de espesor inastillable con película 3M,  la distribución de esta cancelería es como sigue:                                                             2 fijos de 0.95 x 1.50mts                                      2 fijos de 0.95 x 0.90mts.                                 Incluye: silicón, herramienta, mano de obra  y todo lo necesario para su correcta colocación.</t>
    </r>
  </si>
  <si>
    <t>CAN-EM-09</t>
  </si>
  <si>
    <r>
      <t>Mamparas MS1 para Baños de 1.91x1.80mts</t>
    </r>
    <r>
      <rPr>
        <sz val="9"/>
        <color indexed="64"/>
        <rFont val="Arial"/>
        <family val="2"/>
      </rPr>
      <t xml:space="preserve"> con puertas y canceleria de perfiles de aluminio de 1.750" línea Panorama, marca Cuprum, bisagra de libro 3" aluminio anodizado natural,  acrílico con espesor de 6 mm., color blanco lechoso, jaladera longitud 4" de aluminio anodizado natural perfil 4154. Contiene:             
1 fijo de 0.17 x 1.80 mts.                                          
1 fijo de 0.34 x 1.80 mts.                                     
1 fijo de 0.18 x 1.80 mts.                                     
2 puertas de 0.61 x 1.5 mts.                      
Incluye </t>
    </r>
    <r>
      <rPr>
        <b/>
        <sz val="9"/>
        <rFont val="Arial"/>
        <family val="2"/>
      </rPr>
      <t xml:space="preserve">Mamparas MS2  de 1.40x 1.50 mts. </t>
    </r>
    <r>
      <rPr>
        <sz val="9"/>
        <rFont val="Arial"/>
        <family val="2"/>
      </rPr>
      <t>(2 pzs.)</t>
    </r>
    <r>
      <rPr>
        <sz val="9"/>
        <color indexed="64"/>
        <rFont val="Arial"/>
        <family val="2"/>
      </rPr>
      <t xml:space="preserve"> con canceleria de perfiles de aluminio de 1.750" línea Panorama, marca Cuprum, acrílico con espesor de 6 mm., color blanco lechoso, soporteria, fijacion y todo lo necesario para su correcta fabricación e instalación.</t>
    </r>
  </si>
  <si>
    <t>CAN-EM-10</t>
  </si>
  <si>
    <r>
      <t>Suministro y colocación de</t>
    </r>
    <r>
      <rPr>
        <b/>
        <sz val="9"/>
        <rFont val="Arial"/>
        <family val="2"/>
      </rPr>
      <t xml:space="preserve"> puerta  P2 de 1.00 x 2.40mts., 4.5cm. de espesor </t>
    </r>
    <r>
      <rPr>
        <sz val="9"/>
        <rFont val="Arial"/>
        <family val="2"/>
      </rPr>
      <t>a base de bastidor de aluminio anodizado natural</t>
    </r>
    <r>
      <rPr>
        <b/>
        <sz val="9"/>
        <rFont val="Arial"/>
        <family val="2"/>
      </rPr>
      <t>,</t>
    </r>
    <r>
      <rPr>
        <sz val="9"/>
        <rFont val="Arial"/>
        <family val="2"/>
      </rPr>
      <t xml:space="preserve"> cristal transparente inastillable de 6mm.y contramarco integral al cancel. Incluye: cerradura de sobreponer para puerta de lámina de acero, antepecho de 30cm, tope recto (en piso) marca Fanal mod. 1216L acabado latonado con abatimiento a la izquierda a base de biel, mano de obra, equipo, herramienta y todo lo necesario para su correcta colocación.
</t>
    </r>
  </si>
  <si>
    <t>CARPINTERÍA</t>
  </si>
  <si>
    <t>CA-EM-01</t>
  </si>
  <si>
    <r>
      <t xml:space="preserve">Suministro y colocación de puerta de madera P1 tipo "A" de 0.90 x 2.10mts. </t>
    </r>
    <r>
      <rPr>
        <sz val="9"/>
        <rFont val="Arial"/>
        <family val="2"/>
      </rPr>
      <t>a</t>
    </r>
    <r>
      <rPr>
        <b/>
        <sz val="9"/>
        <rFont val="Arial"/>
        <family val="2"/>
      </rPr>
      <t xml:space="preserve"> </t>
    </r>
    <r>
      <rPr>
        <sz val="9"/>
        <rFont val="Arial"/>
        <family val="2"/>
      </rPr>
      <t>base de bastidor de madera de pino de 1 1/2" x 1 1/4" forrada con triplay de caobilla de 6mm de espesor, acabado en barniz natural semimate, incluye: marcos, chambrana y chapa de pomo mca. Yale mod. Tulip3 de bota seguro, antepecho de 30cms, mano de obra, equipo, herramienta y todo lo necesario para su correcta colocación.</t>
    </r>
  </si>
  <si>
    <t>CA-EM-02</t>
  </si>
  <si>
    <r>
      <t xml:space="preserve">Suministro y fabricación de closet tipo para dormitorio de 1.50 x 2.10m de altura y 0.60 de ancho, a base de bastidor de madera de 1ra de 1 1/2'' x 1 1/2'', </t>
    </r>
    <r>
      <rPr>
        <sz val="9"/>
        <rFont val="Arial"/>
        <family val="2"/>
      </rPr>
      <t>con dos puertas corredizas a base de tambor de madera de 1ra de 1 1/2'' x 1 1/2'' forrada con triplay de madera de pino de 6mm acabado en polyform mate. Entrepaños fabricados a base de bastidor de madera de 1ra de 1 1/2'' x 1 1/2'' forrados con triplay de 6mm, acabado en polyform mate. Cajones de triplay de 19mm, acabado polyform mate. Incluye: Materiales, acarreos, cortes, desperdicios, armado, riel, carretillas, herrajes, mano de obra, equipo, herramienta, limpieza y todo lo necesario para su correcta colocación.</t>
    </r>
  </si>
  <si>
    <t>HERRERÍAS</t>
  </si>
  <si>
    <t>HE-EM-01</t>
  </si>
  <si>
    <r>
      <t xml:space="preserve">Suministro y colocación de puerta </t>
    </r>
    <r>
      <rPr>
        <b/>
        <sz val="9"/>
        <rFont val="Arial"/>
        <family val="2"/>
      </rPr>
      <t xml:space="preserve"> P1 de 0.80 x 2.55mts, de 4.5 cms. de espesor a base de tablero de lámina galvanizada con esmalte anticorrosivo</t>
    </r>
    <r>
      <rPr>
        <sz val="9"/>
        <rFont val="Arial"/>
        <family val="2"/>
      </rPr>
      <t xml:space="preserve"> y contramarco de lámina esmaltada Alfher.  Incluye: perilla lisa universal en el interior con llave en el exterior marca Yale mod. A53PD o similar, tope recto (en piso) marca Fanal mod. 1216L acabado latonado con abatimiento doble (izquierda y derecha) base de bibel, mano de obra, equipo, herramienta y todo lo necesario para su correcta colocación.
</t>
    </r>
  </si>
  <si>
    <t>HE-EM-02</t>
  </si>
  <si>
    <r>
      <t xml:space="preserve">Suministro y colocación de puerta </t>
    </r>
    <r>
      <rPr>
        <b/>
        <sz val="9"/>
        <rFont val="Arial"/>
        <family val="2"/>
      </rPr>
      <t xml:space="preserve"> P3 de 0.60 x 2.10mts, de 4.5 cms. de espesor a base de tablero de lámina galvanizada con esmalte anticorrosivo</t>
    </r>
    <r>
      <rPr>
        <sz val="9"/>
        <rFont val="Arial"/>
        <family val="2"/>
      </rPr>
      <t xml:space="preserve"> y contramarco de lámina esmaltada Alfher.  Incluye: perilla lisa universal en el interior con llave en el exterior marca Yale mod. A53PD o similar, tope recto (en piso) marca Fanal mod. 1216L acabado latonado con abatimiento a la derecha a base de bibel, mano de obra, equipo, herramienta y todo lo necesario para su correcta colocación.
</t>
    </r>
  </si>
  <si>
    <t>HE-EM-03</t>
  </si>
  <si>
    <r>
      <t xml:space="preserve">Suministro y colocación de puerta </t>
    </r>
    <r>
      <rPr>
        <b/>
        <sz val="9"/>
        <rFont val="Arial"/>
        <family val="2"/>
      </rPr>
      <t xml:space="preserve"> P4 de 0.80 x 2.10mts, de 4.5 cms. de espesor a base de tablero de lámina galvanizada con esmalte anticorrosivo</t>
    </r>
    <r>
      <rPr>
        <sz val="9"/>
        <rFont val="Arial"/>
        <family val="2"/>
      </rPr>
      <t xml:space="preserve"> y contramarco de lámina esmaltada Alfher.  Incluye: perilla con botón de oprimir con boca-llave de emergencia marca Yale mod. A405 o similar, tope recto (en piso) marca Fanal mod. 1216L acabado latonado con abatimiento a la derecha a base de bisagra, mano de obra, equipo, herramienta y todo lo necesario para su correcta colocación.
</t>
    </r>
  </si>
  <si>
    <t>HE-EM-04</t>
  </si>
  <si>
    <r>
      <t xml:space="preserve">Suministro y colocación de puerta </t>
    </r>
    <r>
      <rPr>
        <b/>
        <sz val="9"/>
        <rFont val="Arial"/>
        <family val="2"/>
      </rPr>
      <t xml:space="preserve"> P5 de 1.00 x 2.10mts, de 4.5 cms. de espesor a base de tablero de lámina galvanizada con esmalte anticorrosivo</t>
    </r>
    <r>
      <rPr>
        <sz val="9"/>
        <rFont val="Arial"/>
        <family val="2"/>
      </rPr>
      <t xml:space="preserve"> y contramarco de lámina esmaltada Alfher.  Incluye: perilla con botón universal en el interior con llave marca Yale mod. A53PD o similar, tope recto (en piso) marca Fanal mod. 1216L acabado latonado con abatimiento a la izquierda a base de bisagra, mano de obra, equipo, herramienta y todo lo necesario para su correcta colocación.
</t>
    </r>
  </si>
  <si>
    <t>HE-EM-05</t>
  </si>
  <si>
    <r>
      <t xml:space="preserve">Suministro y colocación de puerta </t>
    </r>
    <r>
      <rPr>
        <b/>
        <sz val="9"/>
        <rFont val="Arial"/>
        <family val="2"/>
      </rPr>
      <t xml:space="preserve"> P6 de 1.00 x 2.10mts, de 4.5 cms. de espesor a base de tablero de lámina galvanizada con esmalte anticorrosivo</t>
    </r>
    <r>
      <rPr>
        <sz val="9"/>
        <rFont val="Arial"/>
        <family val="2"/>
      </rPr>
      <t xml:space="preserve"> y contramarco de lámina esmaltada Alfher.  Incluye: perilla lisa universal con llave en el exterior marca Yale mod. A53PD o similar, tope recto (en piso) marca Fanal mod. 1216L acabado latonado con abatimiento a la izquierda a base de bisagra, mano de obra, equipo, herramienta y todo lo necesario para su correcta colocación.
</t>
    </r>
  </si>
  <si>
    <t>HE-EM-06</t>
  </si>
  <si>
    <r>
      <t xml:space="preserve">Suministro y colocación de puerta </t>
    </r>
    <r>
      <rPr>
        <b/>
        <sz val="9"/>
        <rFont val="Arial"/>
        <family val="2"/>
      </rPr>
      <t xml:space="preserve"> P7 de 0.80 x 2.10mts, de 4.5 cms. de espesor a base de tablero de lámina galvanizada con esmalte anticorrosivo</t>
    </r>
    <r>
      <rPr>
        <sz val="9"/>
        <rFont val="Arial"/>
        <family val="2"/>
      </rPr>
      <t xml:space="preserve"> y contramarco de lámina esmaltada Alfher.  Incluye: perilla con botón universal en el interior con llave marca Yale mod. A53PD o similar, tope recto (en piso) marca Fanal mod. 1216L acabado latonado con abatimiento doble (izquierda y derecha) a base de bibel, mano de obra, equipo, herramienta y todo lo necesario para su correcta colocación.
</t>
    </r>
  </si>
  <si>
    <t>HE-EM-07</t>
  </si>
  <si>
    <r>
      <t xml:space="preserve">Suministro y colocación de puerta </t>
    </r>
    <r>
      <rPr>
        <b/>
        <sz val="9"/>
        <rFont val="Arial"/>
        <family val="2"/>
      </rPr>
      <t xml:space="preserve"> P8 de 0.90 x 2.40mts, de 4.5 cms. de espesor a base de tablero de lámina galvanizada con esmalte anticorrosivo</t>
    </r>
    <r>
      <rPr>
        <sz val="9"/>
        <rFont val="Arial"/>
        <family val="2"/>
      </rPr>
      <t xml:space="preserve"> y contramarco de lámina esmaltada Alfher.  Incluye: cerradura de sobreponer para puerta de lámina de acero marca Fanal serie 400 mod. 400, jaladera para puerta corrediza marca Alcan mod. J-108 acabado aluminio con abatimiento corredizo, mano de obra, equipo, herramienta y todo lo necesario para su correcta colocación.
</t>
    </r>
  </si>
  <si>
    <t>HE-EM-08</t>
  </si>
  <si>
    <r>
      <t xml:space="preserve">Suministro y colocación de puerta </t>
    </r>
    <r>
      <rPr>
        <b/>
        <sz val="9"/>
        <rFont val="Arial"/>
        <family val="2"/>
      </rPr>
      <t xml:space="preserve"> P9 de 1.00 x 2.10mts, de 4.5 cms. de espesor a base de tablero de lámina de acero cal</t>
    </r>
    <r>
      <rPr>
        <sz val="9"/>
        <rFont val="Arial"/>
        <family val="2"/>
      </rPr>
      <t xml:space="preserve">. 16 y blindaje cal. 12 con laca automotiva y contramarco de lámina galvanizada.  Incluye: cerradura de sobreponer para puerta de lámina de acero marca Fanal serie 400 mod. 400, tope recto (en piso) marca Fanal mod. 1216L acabado latonado con abatimiento a la izquierda a base de bisagra, mano de obra, equipo, herramienta y todo lo necesario para su correcta colocación.
</t>
    </r>
  </si>
  <si>
    <t>HE-EM-09</t>
  </si>
  <si>
    <r>
      <t xml:space="preserve">Suministro y colocación de puerta </t>
    </r>
    <r>
      <rPr>
        <b/>
        <sz val="9"/>
        <rFont val="Arial"/>
        <family val="2"/>
      </rPr>
      <t xml:space="preserve"> P10 de 1.15 x 2.14mts, de 4.5 cms. de espesor a base de tablero de lámina galvanizada con esmalte anticorrosivo</t>
    </r>
    <r>
      <rPr>
        <sz val="9"/>
        <rFont val="Arial"/>
        <family val="2"/>
      </rPr>
      <t xml:space="preserve"> y contramarco de lámina esmaltada Alfher.  Incluye: perilla lisa universal con llave en el exterior marca Yale mod. A53PD o similar, tope recto (en piso) marca Fanal mod. 1216L acabado latonado con abatimiento a la derecha a base de bibel, mano de obra, equipo, herramienta y todo lo necesario para su correcta colocación.
</t>
    </r>
  </si>
  <si>
    <t>HE-EM-10</t>
  </si>
  <si>
    <r>
      <t xml:space="preserve">Suministro y colocación de puerta </t>
    </r>
    <r>
      <rPr>
        <b/>
        <sz val="9"/>
        <rFont val="Arial"/>
        <family val="2"/>
      </rPr>
      <t xml:space="preserve"> P11 de 1.00 x 2.10mts, de 4.5 cms. de espesor a base de tablero de lámina galvanizada con esmalte anticorrosivo</t>
    </r>
    <r>
      <rPr>
        <sz val="9"/>
        <rFont val="Arial"/>
        <family val="2"/>
      </rPr>
      <t xml:space="preserve"> y contramarco de lámina esmaltada Alfher.  Incluye: perilla con botón de oprimir con boca-llave de emergencia marca Yale mod. A405 o similar, tope recto (en piso) marca Fanal mod. 1216L acabado latonado con abatimiento a la derecha a base de bisagra, mano de obra, equipo, herramienta y todo lo necesario para su correcta colocación.
</t>
    </r>
  </si>
  <si>
    <t>HE-EM-11</t>
  </si>
  <si>
    <r>
      <t xml:space="preserve">Suministro y colocación de puerta </t>
    </r>
    <r>
      <rPr>
        <b/>
        <sz val="9"/>
        <rFont val="Arial"/>
        <family val="2"/>
      </rPr>
      <t xml:space="preserve"> P12 de 1.15 x 2.14mts, de 4.5 cms. de espesor a base de tablero de lámina galvanizada con esmalte anticorrosivo</t>
    </r>
    <r>
      <rPr>
        <sz val="9"/>
        <rFont val="Arial"/>
        <family val="2"/>
      </rPr>
      <t xml:space="preserve"> y contramarco de lámina esmaltada Alfher.  Incluye: perilla lisa universal con llave en el exterior marca Yale mod. A53PD o similar, tope recto (en piso) marca Fanal mod. 1216L acabado latonado con abatimiento a la derecha a base de bibel, mano de obra, equipo, herramienta y todo lo necesario para su correcta colocación.
</t>
    </r>
  </si>
  <si>
    <t>HE-EM-12</t>
  </si>
  <si>
    <r>
      <t xml:space="preserve">Suministro y colocación de puerta </t>
    </r>
    <r>
      <rPr>
        <b/>
        <sz val="9"/>
        <rFont val="Arial"/>
        <family val="2"/>
      </rPr>
      <t xml:space="preserve"> P13 de 0.90 x 2.10mts, de 4.5 cms. de espesor a base de tablero de lámina galvanizada con esmalte anticorrosivo</t>
    </r>
    <r>
      <rPr>
        <sz val="9"/>
        <rFont val="Arial"/>
        <family val="2"/>
      </rPr>
      <t xml:space="preserve"> y contramarco de lámina esmaltada Alfher.  Incluye: perilla con botón de oprimir con boca-llave de emergencia marca Yale mod. A405 o similar, tope recto (en piso) marca Fanal mod. 1216L acabado latonado con abatimiento a la derechaa a base de bisagra, mano de obra, equipo, herramienta y todo lo necesario para su correcta colocación.
</t>
    </r>
  </si>
  <si>
    <t>MOBILIARIO DE LINEA</t>
  </si>
  <si>
    <t>ML-EM-01</t>
  </si>
  <si>
    <t>Suministro y colocación de cocineta integral, de 2.40 m, marca PROVEL con alacena. Incluye: materiales, mano de obra, instalación, pruebas, equipo, herramienta y todo lo necesario para su correcto funcionamiento.</t>
  </si>
  <si>
    <t>ML-EM-02</t>
  </si>
  <si>
    <t>Suministro y colocación de silla apilable tipo comedor, marca López Morton. Incluye: materiales, mano de obra, equipo y herramienta.</t>
  </si>
  <si>
    <t>ML-EM-03</t>
  </si>
  <si>
    <t>Suministro y colocación de refrigerador de --- pies de capacidad marca MABE. Incluye: materiales mano de obra, equipo y herramienta.</t>
  </si>
  <si>
    <t>ML-EM-04</t>
  </si>
  <si>
    <t>Suministro y colocación de litera tubular con colchones marca CAPUFE. Incluye: materiales mano de obra, equipo y herramienta.</t>
  </si>
  <si>
    <t>ML-EM-05</t>
  </si>
  <si>
    <t>Suministro y colocación de casillero doble de lámina esmaltada marca Prod. Pimienta. Incluye: materiales, mano de obra, equipo y herramienta.</t>
  </si>
  <si>
    <t>ML-EM-06</t>
  </si>
  <si>
    <t>Suministro y colocación de buró de lámina esmaltada marca Prod. Pimienta. Incluye: materiales, mano de obra, equipo y herramienta.</t>
  </si>
  <si>
    <t>ML-EM-07</t>
  </si>
  <si>
    <t>Suministro y colocación de silla giratoria sin brazos Linea Capri modelo 113G marca López Morton o similar. Incluye: materiales, mano de obra, equipo y herramienta.</t>
  </si>
  <si>
    <t>ML-EM-08</t>
  </si>
  <si>
    <t>Suministro y colocación de módulo de 1.80 x 0.75 mts. con lateral de 1.00 x 0.45 mts. modelo D ESP marca López Morton. Incluye: materiales, mano de obra, equipo y herramienta.</t>
  </si>
  <si>
    <t>ML-EM-09</t>
  </si>
  <si>
    <t>Suministro y colocación de credenza de 1.26 x 0.50 mts. sin pedestal modelo G2 300 marca López Morton. Incluye: materiales, mano de obra, equipo y herramienta.</t>
  </si>
  <si>
    <t>ML-EM-10</t>
  </si>
  <si>
    <t>Suministro y colocación de cama individual con colchón de 1.80 x 0.90 mts. De suministro CAPUFE. Incluye: materiales, mano de obra, equipo y herramienta.</t>
  </si>
  <si>
    <t>ML-EM-11</t>
  </si>
  <si>
    <t>Suministro y colocación de mesa de juntas de 3.00 x 0.75 mts. marca López Morton. Incluye: materiales, mano de obra, equipo y herramienta.</t>
  </si>
  <si>
    <t>EDIFICIO MILITAR</t>
  </si>
  <si>
    <t xml:space="preserve"> 96+743.50</t>
  </si>
  <si>
    <t>1   (14*NOV*2014)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</si>
</sst>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 #,##0.00;[Red]\-&quot;$&quot;\ #,##0.00"/>
  </numFmts>
  <fonts count="52" x14ac:knownFonts="1">
    <font>
      <sz val="10"/>
      <color indexed="64"/>
      <name val="Arial"/>
    </font>
    <font>
      <sz val="10"/>
      <color indexed="64"/>
      <name val="Arial"/>
      <family val="2"/>
    </font>
    <font>
      <b/>
      <sz val="18"/>
      <name val="Arial"/>
      <family val="2"/>
    </font>
    <font>
      <sz val="16"/>
      <name val="Arial"/>
      <family val="2"/>
    </font>
    <font>
      <b/>
      <sz val="16"/>
      <name val="Arial"/>
      <family val="2"/>
    </font>
    <font>
      <b/>
      <sz val="12"/>
      <color indexed="23"/>
      <name val="Arial"/>
      <family val="2"/>
    </font>
    <font>
      <sz val="8"/>
      <name val="Arial"/>
      <family val="2"/>
    </font>
    <font>
      <sz val="9"/>
      <name val="Arial"/>
      <family val="2"/>
    </font>
    <font>
      <b/>
      <sz val="9"/>
      <name val="Arial"/>
      <family val="2"/>
    </font>
    <font>
      <sz val="10"/>
      <name val="Arial"/>
      <family val="2"/>
    </font>
    <font>
      <b/>
      <sz val="8"/>
      <name val="Arial"/>
      <family val="2"/>
    </font>
    <font>
      <sz val="10"/>
      <color rgb="FFFF0000"/>
      <name val="Arial"/>
      <family val="2"/>
    </font>
    <font>
      <sz val="14"/>
      <color indexed="64"/>
      <name val="Arial"/>
      <family val="2"/>
    </font>
    <font>
      <sz val="9"/>
      <color indexed="64"/>
      <name val="Arial"/>
      <family val="2"/>
    </font>
    <font>
      <b/>
      <sz val="8"/>
      <color indexed="64"/>
      <name val="Arial"/>
      <family val="2"/>
    </font>
    <font>
      <sz val="9"/>
      <color indexed="64"/>
      <name val="Arial Narrow"/>
      <family val="2"/>
    </font>
    <font>
      <sz val="10"/>
      <color indexed="64"/>
      <name val="Calibri"/>
      <family val="2"/>
      <scheme val="minor"/>
    </font>
    <font>
      <sz val="12"/>
      <name val="Calibri"/>
      <family val="2"/>
      <scheme val="minor"/>
    </font>
    <font>
      <sz val="10"/>
      <name val="Calibri"/>
      <family val="2"/>
      <scheme val="minor"/>
    </font>
    <font>
      <sz val="11"/>
      <name val="Calibri"/>
      <family val="2"/>
      <scheme val="minor"/>
    </font>
    <font>
      <sz val="13"/>
      <name val="Calibri"/>
      <family val="2"/>
      <scheme val="minor"/>
    </font>
    <font>
      <sz val="8"/>
      <name val="Calibri"/>
      <family val="2"/>
      <scheme val="minor"/>
    </font>
    <font>
      <sz val="9"/>
      <name val="Calibri"/>
      <family val="2"/>
      <scheme val="minor"/>
    </font>
    <font>
      <sz val="11"/>
      <color indexed="64"/>
      <name val="Calibri"/>
      <family val="2"/>
      <scheme val="minor"/>
    </font>
    <font>
      <sz val="14"/>
      <color indexed="64"/>
      <name val="Calibri"/>
      <family val="2"/>
      <scheme val="minor"/>
    </font>
    <font>
      <b/>
      <sz val="6.5"/>
      <color indexed="23"/>
      <name val="Calibri"/>
      <family val="2"/>
      <scheme val="minor"/>
    </font>
    <font>
      <sz val="9"/>
      <name val="Arial"/>
      <family val="2"/>
    </font>
    <font>
      <sz val="10"/>
      <name val="Calibri"/>
      <family val="2"/>
    </font>
    <font>
      <sz val="9"/>
      <name val="Calibri"/>
      <family val="2"/>
    </font>
    <font>
      <sz val="11"/>
      <name val="Calibri"/>
      <family val="2"/>
    </font>
    <font>
      <b/>
      <sz val="11"/>
      <name val="Bookman Old Style"/>
      <family val="1"/>
    </font>
    <font>
      <sz val="14"/>
      <name val="Arial"/>
      <family val="2"/>
    </font>
    <font>
      <b/>
      <sz val="12"/>
      <name val="Arial"/>
      <family val="2"/>
    </font>
    <font>
      <sz val="8"/>
      <name val="Bookman Old Style"/>
      <family val="1"/>
    </font>
    <font>
      <sz val="8.6"/>
      <color indexed="64"/>
      <name val="Arial"/>
      <family val="2"/>
    </font>
    <font>
      <b/>
      <sz val="8.6"/>
      <color indexed="64"/>
      <name val="Arial"/>
      <family val="2"/>
    </font>
    <font>
      <sz val="8.6"/>
      <color indexed="64"/>
      <name val="Arial Narrow"/>
      <family val="2"/>
    </font>
    <font>
      <b/>
      <sz val="8.6"/>
      <name val="Arial"/>
      <family val="2"/>
    </font>
    <font>
      <sz val="8.6"/>
      <name val="Arial"/>
      <family val="2"/>
    </font>
    <font>
      <b/>
      <sz val="8"/>
      <color rgb="FFFF0000"/>
      <name val="Bookman Old Style"/>
      <family val="1"/>
    </font>
    <font>
      <b/>
      <sz val="14"/>
      <color rgb="FFFF0000"/>
      <name val="Arial"/>
      <family val="2"/>
    </font>
    <font>
      <sz val="12"/>
      <color indexed="64"/>
      <name val="Arial"/>
      <family val="2"/>
    </font>
    <font>
      <b/>
      <sz val="8"/>
      <name val="Bookman Old Style"/>
      <family val="1"/>
    </font>
    <font>
      <b/>
      <sz val="9"/>
      <color indexed="64"/>
      <name val="Arial"/>
      <family val="2"/>
    </font>
    <font>
      <sz val="9"/>
      <color indexed="8"/>
      <name val="Arial"/>
      <family val="2"/>
    </font>
    <font>
      <b/>
      <sz val="9"/>
      <color indexed="8"/>
      <name val="Arial"/>
      <family val="2"/>
    </font>
    <font>
      <sz val="12"/>
      <color rgb="FF1B3961"/>
      <name val="Calibri"/>
      <family val="2"/>
      <scheme val="minor"/>
    </font>
    <font>
      <b/>
      <sz val="11"/>
      <name val="Arial"/>
      <family val="2"/>
    </font>
    <font>
      <b/>
      <sz val="10"/>
      <name val="Arial"/>
      <family val="2"/>
    </font>
    <font>
      <b/>
      <sz val="11"/>
      <color indexed="64"/>
      <name val="Arial"/>
      <family val="2"/>
    </font>
    <font>
      <sz val="8"/>
      <color indexed="64"/>
      <name val="Arial"/>
      <family val="2"/>
    </font>
    <font>
      <b/>
      <sz val="10"/>
      <color indexed="64"/>
      <name val="Arial"/>
      <family val="2"/>
    </font>
  </fonts>
  <fills count="8">
    <fill>
      <patternFill patternType="none"/>
    </fill>
    <fill>
      <patternFill patternType="gray125"/>
    </fill>
    <fill>
      <patternFill patternType="solid">
        <fgColor theme="2" tint="-0.49998474074526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s>
  <borders count="22">
    <border>
      <left/>
      <right/>
      <top/>
      <bottom/>
      <diagonal/>
    </border>
    <border>
      <left/>
      <right style="double">
        <color indexed="64"/>
      </right>
      <top/>
      <bottom/>
      <diagonal/>
    </border>
    <border>
      <left style="double">
        <color indexed="64"/>
      </left>
      <right/>
      <top/>
      <bottom/>
      <diagonal/>
    </border>
    <border>
      <left/>
      <right/>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0" fontId="1" fillId="0" borderId="0"/>
    <xf numFmtId="0" fontId="9" fillId="0" borderId="0"/>
  </cellStyleXfs>
  <cellXfs count="186">
    <xf numFmtId="0" fontId="0" fillId="0" borderId="0" xfId="0"/>
    <xf numFmtId="0" fontId="11" fillId="0" borderId="0" xfId="0" applyFont="1"/>
    <xf numFmtId="0" fontId="0" fillId="2" borderId="0" xfId="0" applyFill="1"/>
    <xf numFmtId="0" fontId="1" fillId="0" borderId="0" xfId="0" applyFont="1"/>
    <xf numFmtId="0" fontId="12" fillId="0" borderId="0" xfId="0" applyFont="1"/>
    <xf numFmtId="0" fontId="0" fillId="3" borderId="0" xfId="0" applyFill="1"/>
    <xf numFmtId="0" fontId="0" fillId="4" borderId="0" xfId="0" applyFill="1"/>
    <xf numFmtId="0" fontId="0" fillId="0" borderId="0" xfId="0" applyFill="1"/>
    <xf numFmtId="0" fontId="0" fillId="5" borderId="0" xfId="0" applyFill="1"/>
    <xf numFmtId="0" fontId="1" fillId="0" borderId="0" xfId="0" applyFont="1" applyFill="1"/>
    <xf numFmtId="0" fontId="9" fillId="0" borderId="0" xfId="1" applyFont="1" applyFill="1" applyBorder="1" applyAlignment="1"/>
    <xf numFmtId="0" fontId="1" fillId="0" borderId="0" xfId="1" applyBorder="1" applyAlignment="1"/>
    <xf numFmtId="0" fontId="1" fillId="0" borderId="0" xfId="1"/>
    <xf numFmtId="0" fontId="1" fillId="0" borderId="0" xfId="1" applyBorder="1"/>
    <xf numFmtId="0" fontId="9" fillId="0" borderId="0" xfId="1" applyFont="1" applyBorder="1" applyAlignment="1"/>
    <xf numFmtId="0" fontId="9" fillId="0" borderId="0" xfId="1" applyFont="1" applyBorder="1"/>
    <xf numFmtId="49" fontId="5" fillId="0" borderId="0" xfId="1" applyNumberFormat="1" applyFont="1" applyBorder="1" applyAlignment="1">
      <alignment horizontal="center" vertical="center"/>
    </xf>
    <xf numFmtId="0" fontId="9" fillId="0" borderId="0" xfId="1" applyFont="1" applyAlignment="1"/>
    <xf numFmtId="0" fontId="4" fillId="0" borderId="0" xfId="1" applyFont="1" applyBorder="1" applyAlignment="1">
      <alignment horizontal="center" vertical="center" wrapText="1"/>
    </xf>
    <xf numFmtId="0" fontId="3" fillId="0" borderId="0" xfId="1" applyFont="1" applyAlignment="1"/>
    <xf numFmtId="0" fontId="1" fillId="0" borderId="0" xfId="1" applyFont="1"/>
    <xf numFmtId="0" fontId="0" fillId="6" borderId="0" xfId="0" applyFill="1"/>
    <xf numFmtId="0" fontId="1" fillId="6" borderId="0" xfId="0" applyFont="1" applyFill="1"/>
    <xf numFmtId="0" fontId="2" fillId="0" borderId="0" xfId="1" applyFont="1" applyBorder="1" applyAlignment="1">
      <alignment horizontal="center" vertical="center" wrapText="1"/>
    </xf>
    <xf numFmtId="0" fontId="31" fillId="0" borderId="0" xfId="1" applyFont="1" applyBorder="1" applyAlignment="1">
      <alignment horizontal="center" vertical="center" wrapText="1"/>
    </xf>
    <xf numFmtId="0" fontId="34" fillId="7" borderId="0" xfId="0" applyFont="1" applyFill="1"/>
    <xf numFmtId="0" fontId="13" fillId="7" borderId="0" xfId="0" applyFont="1" applyFill="1"/>
    <xf numFmtId="0" fontId="1" fillId="7" borderId="0" xfId="0" applyFont="1" applyFill="1"/>
    <xf numFmtId="0" fontId="0" fillId="7" borderId="0" xfId="0" applyFill="1"/>
    <xf numFmtId="0" fontId="16" fillId="7" borderId="0" xfId="0" applyFont="1" applyFill="1" applyBorder="1"/>
    <xf numFmtId="0" fontId="16" fillId="7" borderId="0" xfId="0" applyFont="1" applyFill="1" applyBorder="1" applyAlignment="1">
      <alignment horizontal="center" vertical="center"/>
    </xf>
    <xf numFmtId="0" fontId="23" fillId="7" borderId="0" xfId="0" applyFont="1" applyFill="1" applyBorder="1" applyAlignment="1">
      <alignment horizontal="center" vertical="center"/>
    </xf>
    <xf numFmtId="0" fontId="35" fillId="7" borderId="8" xfId="0" applyFont="1" applyFill="1" applyBorder="1" applyAlignment="1">
      <alignment horizontal="center"/>
    </xf>
    <xf numFmtId="0" fontId="13" fillId="7" borderId="4" xfId="0" applyFont="1" applyFill="1" applyBorder="1" applyAlignment="1"/>
    <xf numFmtId="0" fontId="24" fillId="7" borderId="0" xfId="0" applyFont="1" applyFill="1" applyBorder="1" applyAlignment="1"/>
    <xf numFmtId="0" fontId="16" fillId="7" borderId="0" xfId="0" applyFont="1" applyFill="1" applyBorder="1" applyAlignment="1"/>
    <xf numFmtId="0" fontId="34" fillId="7" borderId="2" xfId="0" applyFont="1" applyFill="1" applyBorder="1" applyAlignment="1"/>
    <xf numFmtId="0" fontId="13" fillId="7" borderId="0" xfId="0" applyFont="1" applyFill="1" applyAlignment="1"/>
    <xf numFmtId="0" fontId="25" fillId="7" borderId="0" xfId="0" applyFont="1" applyFill="1" applyBorder="1" applyAlignment="1"/>
    <xf numFmtId="0" fontId="16" fillId="7" borderId="0" xfId="0" applyFont="1" applyFill="1"/>
    <xf numFmtId="0" fontId="17"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xf numFmtId="0" fontId="36" fillId="7" borderId="2" xfId="0" applyFont="1" applyFill="1" applyBorder="1" applyAlignment="1"/>
    <xf numFmtId="0" fontId="19" fillId="7" borderId="0" xfId="0" applyFont="1" applyFill="1" applyBorder="1" applyAlignment="1">
      <alignment vertical="center"/>
    </xf>
    <xf numFmtId="0" fontId="20" fillId="7" borderId="0" xfId="0" applyFont="1" applyFill="1" applyBorder="1" applyAlignment="1">
      <alignment vertical="center"/>
    </xf>
    <xf numFmtId="0" fontId="19" fillId="7" borderId="0" xfId="0" applyFont="1" applyFill="1" applyBorder="1" applyAlignment="1">
      <alignment horizontal="center" vertical="center"/>
    </xf>
    <xf numFmtId="0" fontId="15" fillId="7" borderId="0" xfId="0" applyFont="1" applyFill="1" applyAlignment="1"/>
    <xf numFmtId="0" fontId="19" fillId="7" borderId="0" xfId="0" applyFont="1" applyFill="1" applyBorder="1" applyAlignment="1"/>
    <xf numFmtId="0" fontId="19" fillId="7" borderId="0" xfId="0" applyFont="1" applyFill="1" applyBorder="1"/>
    <xf numFmtId="0" fontId="35" fillId="7" borderId="2" xfId="1" applyFont="1" applyFill="1" applyBorder="1"/>
    <xf numFmtId="0" fontId="13" fillId="7" borderId="0" xfId="0" applyFont="1" applyFill="1" applyBorder="1"/>
    <xf numFmtId="0" fontId="18" fillId="7" borderId="0" xfId="0" applyFont="1" applyFill="1"/>
    <xf numFmtId="0" fontId="18" fillId="7" borderId="0" xfId="0" applyFont="1" applyFill="1" applyBorder="1" applyAlignment="1">
      <alignment horizontal="center"/>
    </xf>
    <xf numFmtId="0" fontId="13" fillId="7" borderId="0" xfId="0" applyFont="1" applyFill="1" applyBorder="1" applyAlignment="1"/>
    <xf numFmtId="0" fontId="35" fillId="7" borderId="13" xfId="1" applyFont="1" applyFill="1" applyBorder="1"/>
    <xf numFmtId="0" fontId="13" fillId="7" borderId="3" xfId="0" applyFont="1" applyFill="1" applyBorder="1"/>
    <xf numFmtId="0" fontId="21" fillId="7" borderId="0" xfId="0" applyFont="1" applyFill="1" applyBorder="1"/>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4" fontId="8" fillId="7" borderId="6" xfId="0" applyNumberFormat="1" applyFont="1" applyFill="1" applyBorder="1" applyAlignment="1">
      <alignment horizontal="center" vertical="center"/>
    </xf>
    <xf numFmtId="0" fontId="8" fillId="7" borderId="11" xfId="0" applyFont="1" applyFill="1" applyBorder="1" applyAlignment="1">
      <alignment horizontal="center" vertical="center"/>
    </xf>
    <xf numFmtId="0" fontId="7" fillId="7" borderId="0" xfId="0" applyFont="1" applyFill="1" applyBorder="1"/>
    <xf numFmtId="0" fontId="22" fillId="7" borderId="0" xfId="0" applyFont="1" applyFill="1" applyBorder="1"/>
    <xf numFmtId="0" fontId="22" fillId="7" borderId="0" xfId="0" applyFont="1" applyFill="1" applyBorder="1" applyAlignment="1">
      <alignment horizontal="center" vertical="center"/>
    </xf>
    <xf numFmtId="0" fontId="7" fillId="7" borderId="0" xfId="0" applyFont="1" applyFill="1"/>
    <xf numFmtId="0" fontId="0" fillId="7" borderId="9" xfId="0" applyFill="1" applyBorder="1"/>
    <xf numFmtId="0" fontId="32" fillId="7" borderId="9" xfId="0" applyFont="1" applyFill="1" applyBorder="1" applyAlignment="1">
      <alignment horizontal="center"/>
    </xf>
    <xf numFmtId="0" fontId="1" fillId="7" borderId="9" xfId="0" applyFont="1" applyFill="1" applyBorder="1"/>
    <xf numFmtId="0" fontId="9" fillId="7" borderId="9" xfId="0" applyFont="1" applyFill="1" applyBorder="1"/>
    <xf numFmtId="164" fontId="14" fillId="7" borderId="9" xfId="0" applyNumberFormat="1" applyFont="1" applyFill="1" applyBorder="1" applyAlignment="1">
      <alignment horizontal="center" vertical="top"/>
    </xf>
    <xf numFmtId="164" fontId="14" fillId="7" borderId="9" xfId="0" applyNumberFormat="1" applyFont="1" applyFill="1" applyBorder="1" applyAlignment="1">
      <alignment horizontal="right" vertical="top"/>
    </xf>
    <xf numFmtId="0" fontId="14" fillId="7" borderId="0" xfId="0" applyFont="1" applyFill="1" applyBorder="1" applyAlignment="1">
      <alignment horizontal="center" vertical="center"/>
    </xf>
    <xf numFmtId="0" fontId="43" fillId="7" borderId="0" xfId="0" applyFont="1" applyFill="1" applyBorder="1" applyAlignment="1">
      <alignment horizontal="center" vertical="center" wrapText="1"/>
    </xf>
    <xf numFmtId="0" fontId="7" fillId="7" borderId="9" xfId="0" applyFont="1" applyFill="1" applyBorder="1" applyAlignment="1">
      <alignment horizontal="left" vertical="top"/>
    </xf>
    <xf numFmtId="0" fontId="44" fillId="7" borderId="9" xfId="0" applyFont="1" applyFill="1" applyBorder="1" applyAlignment="1">
      <alignment horizontal="justify" vertical="top" wrapText="1"/>
    </xf>
    <xf numFmtId="0" fontId="1" fillId="7" borderId="9" xfId="0" applyFont="1" applyFill="1" applyBorder="1" applyAlignment="1">
      <alignment horizontal="center" vertical="top"/>
    </xf>
    <xf numFmtId="4" fontId="9" fillId="7" borderId="9" xfId="0" applyNumberFormat="1" applyFont="1" applyFill="1" applyBorder="1" applyAlignment="1">
      <alignment horizontal="center" vertical="top"/>
    </xf>
    <xf numFmtId="164" fontId="9" fillId="7" borderId="9" xfId="0" applyNumberFormat="1" applyFont="1" applyFill="1" applyBorder="1" applyAlignment="1">
      <alignment horizontal="center" vertical="top"/>
    </xf>
    <xf numFmtId="0" fontId="7" fillId="7" borderId="0" xfId="0" applyFont="1" applyFill="1" applyBorder="1" applyAlignment="1">
      <alignment horizontal="justify" vertical="top"/>
    </xf>
    <xf numFmtId="0" fontId="7" fillId="7" borderId="9" xfId="0" applyFont="1" applyFill="1" applyBorder="1" applyAlignment="1">
      <alignment horizontal="justify"/>
    </xf>
    <xf numFmtId="165" fontId="46" fillId="7" borderId="0" xfId="0" applyNumberFormat="1" applyFont="1" applyFill="1" applyAlignment="1">
      <alignment horizontal="right" vertical="center" wrapText="1"/>
    </xf>
    <xf numFmtId="0" fontId="7" fillId="7" borderId="0" xfId="0" applyFont="1" applyFill="1" applyBorder="1" applyAlignment="1">
      <alignment horizontal="justify"/>
    </xf>
    <xf numFmtId="49" fontId="10" fillId="7" borderId="5" xfId="0" applyNumberFormat="1" applyFont="1" applyFill="1" applyBorder="1" applyAlignment="1">
      <alignment vertical="top"/>
    </xf>
    <xf numFmtId="0" fontId="47" fillId="7" borderId="6" xfId="0" applyFont="1" applyFill="1" applyBorder="1" applyAlignment="1">
      <alignment horizontal="center" vertical="center"/>
    </xf>
    <xf numFmtId="0" fontId="10" fillId="7" borderId="6" xfId="0" applyFont="1" applyFill="1" applyBorder="1" applyAlignment="1">
      <alignment horizontal="center" vertical="top"/>
    </xf>
    <xf numFmtId="4" fontId="10" fillId="7" borderId="6" xfId="0" applyNumberFormat="1" applyFont="1" applyFill="1" applyBorder="1" applyAlignment="1">
      <alignment horizontal="center" vertical="top"/>
    </xf>
    <xf numFmtId="0" fontId="9" fillId="7" borderId="0" xfId="0" applyFont="1" applyFill="1"/>
    <xf numFmtId="0" fontId="1" fillId="7" borderId="17" xfId="0" applyFont="1" applyFill="1" applyBorder="1" applyAlignment="1">
      <alignment horizontal="left" vertical="top"/>
    </xf>
    <xf numFmtId="0" fontId="32" fillId="7" borderId="17" xfId="0" applyFont="1" applyFill="1" applyBorder="1" applyAlignment="1">
      <alignment horizontal="center"/>
    </xf>
    <xf numFmtId="0" fontId="1" fillId="7" borderId="18" xfId="0" applyFont="1" applyFill="1" applyBorder="1"/>
    <xf numFmtId="2" fontId="9" fillId="7" borderId="18" xfId="0" applyNumberFormat="1" applyFont="1" applyFill="1" applyBorder="1" applyAlignment="1">
      <alignment horizontal="center" vertical="center"/>
    </xf>
    <xf numFmtId="4" fontId="9" fillId="7" borderId="18" xfId="0" applyNumberFormat="1" applyFont="1" applyFill="1" applyBorder="1" applyAlignment="1">
      <alignment horizontal="center" vertical="center"/>
    </xf>
    <xf numFmtId="164" fontId="9" fillId="7" borderId="19" xfId="0" applyNumberFormat="1" applyFont="1" applyFill="1" applyBorder="1" applyAlignment="1">
      <alignment vertical="top"/>
    </xf>
    <xf numFmtId="0" fontId="7" fillId="7" borderId="20" xfId="0" applyFont="1" applyFill="1" applyBorder="1" applyAlignment="1">
      <alignment horizontal="justify" vertical="top" wrapText="1"/>
    </xf>
    <xf numFmtId="0" fontId="1" fillId="7" borderId="20" xfId="0" applyFont="1" applyFill="1" applyBorder="1" applyAlignment="1">
      <alignment horizontal="center" vertical="top"/>
    </xf>
    <xf numFmtId="2" fontId="9" fillId="7" borderId="20" xfId="0" applyNumberFormat="1" applyFont="1" applyFill="1" applyBorder="1" applyAlignment="1">
      <alignment horizontal="center" vertical="top"/>
    </xf>
    <xf numFmtId="164" fontId="9" fillId="7" borderId="20" xfId="0" applyNumberFormat="1" applyFont="1" applyFill="1" applyBorder="1" applyAlignment="1">
      <alignment horizontal="center" vertical="top"/>
    </xf>
    <xf numFmtId="0" fontId="7" fillId="7" borderId="9" xfId="0" applyFont="1" applyFill="1" applyBorder="1" applyAlignment="1">
      <alignment horizontal="justify" vertical="top" wrapText="1"/>
    </xf>
    <xf numFmtId="2" fontId="9" fillId="7" borderId="9" xfId="0" applyNumberFormat="1" applyFont="1" applyFill="1" applyBorder="1" applyAlignment="1">
      <alignment horizontal="center" vertical="top"/>
    </xf>
    <xf numFmtId="0" fontId="7" fillId="7" borderId="9" xfId="0" applyNumberFormat="1" applyFont="1" applyFill="1" applyBorder="1" applyAlignment="1">
      <alignment horizontal="justify" vertical="top" wrapText="1"/>
    </xf>
    <xf numFmtId="0" fontId="43" fillId="7" borderId="0" xfId="0" applyFont="1" applyFill="1" applyBorder="1" applyAlignment="1">
      <alignment horizontal="center" vertical="top"/>
    </xf>
    <xf numFmtId="4" fontId="13" fillId="7" borderId="0" xfId="0" applyNumberFormat="1" applyFont="1" applyFill="1" applyBorder="1" applyAlignment="1">
      <alignment horizontal="center" vertical="top"/>
    </xf>
    <xf numFmtId="164" fontId="43" fillId="7" borderId="0" xfId="0" applyNumberFormat="1" applyFont="1" applyFill="1" applyBorder="1" applyAlignment="1">
      <alignment horizontal="center" vertical="top"/>
    </xf>
    <xf numFmtId="164" fontId="43" fillId="7" borderId="0" xfId="0" applyNumberFormat="1" applyFont="1" applyFill="1" applyBorder="1" applyAlignment="1">
      <alignment horizontal="right" vertical="top"/>
    </xf>
    <xf numFmtId="0" fontId="49" fillId="7" borderId="0" xfId="2" applyFont="1" applyFill="1" applyBorder="1" applyAlignment="1">
      <alignment horizontal="center" vertical="center"/>
    </xf>
    <xf numFmtId="0" fontId="43" fillId="7" borderId="0" xfId="3" applyFont="1" applyFill="1" applyBorder="1" applyAlignment="1">
      <alignment horizontal="center" vertical="top"/>
    </xf>
    <xf numFmtId="0" fontId="8" fillId="7" borderId="9" xfId="0" applyFont="1" applyFill="1" applyBorder="1" applyAlignment="1">
      <alignment horizontal="justify" vertical="top" wrapText="1"/>
    </xf>
    <xf numFmtId="49" fontId="50" fillId="7" borderId="21" xfId="0" applyNumberFormat="1" applyFont="1" applyFill="1" applyBorder="1" applyAlignment="1">
      <alignment horizontal="left" vertical="top"/>
    </xf>
    <xf numFmtId="0" fontId="32" fillId="7" borderId="20" xfId="0" applyFont="1" applyFill="1" applyBorder="1" applyAlignment="1">
      <alignment horizontal="center"/>
    </xf>
    <xf numFmtId="0" fontId="14" fillId="7" borderId="21" xfId="0" applyFont="1" applyFill="1" applyBorder="1" applyAlignment="1">
      <alignment horizontal="center" vertical="top"/>
    </xf>
    <xf numFmtId="4" fontId="14" fillId="7" borderId="21" xfId="0" applyNumberFormat="1" applyFont="1" applyFill="1" applyBorder="1" applyAlignment="1">
      <alignment horizontal="center" vertical="top"/>
    </xf>
    <xf numFmtId="164" fontId="14" fillId="7" borderId="21" xfId="0" applyNumberFormat="1" applyFont="1" applyFill="1" applyBorder="1" applyAlignment="1">
      <alignment horizontal="center" vertical="top"/>
    </xf>
    <xf numFmtId="164" fontId="9" fillId="7" borderId="9" xfId="0" applyNumberFormat="1" applyFont="1" applyFill="1" applyBorder="1" applyAlignment="1">
      <alignment vertical="top"/>
    </xf>
    <xf numFmtId="0" fontId="14" fillId="7" borderId="0" xfId="0" applyFont="1" applyFill="1" applyBorder="1" applyAlignment="1">
      <alignment horizontal="center" vertical="top"/>
    </xf>
    <xf numFmtId="4" fontId="14" fillId="7" borderId="0" xfId="0" applyNumberFormat="1" applyFont="1" applyFill="1" applyBorder="1" applyAlignment="1">
      <alignment horizontal="center" vertical="top"/>
    </xf>
    <xf numFmtId="164" fontId="14" fillId="7" borderId="0" xfId="0" applyNumberFormat="1" applyFont="1" applyFill="1" applyBorder="1" applyAlignment="1">
      <alignment horizontal="center" vertical="top"/>
    </xf>
    <xf numFmtId="164" fontId="14" fillId="7" borderId="0" xfId="0" applyNumberFormat="1" applyFont="1" applyFill="1" applyBorder="1" applyAlignment="1">
      <alignment horizontal="right" vertical="top"/>
    </xf>
    <xf numFmtId="0" fontId="13" fillId="7" borderId="9" xfId="0" applyFont="1" applyFill="1" applyBorder="1" applyAlignment="1">
      <alignment horizontal="justify" vertical="top"/>
    </xf>
    <xf numFmtId="0" fontId="13" fillId="7" borderId="9" xfId="0" applyFont="1" applyFill="1" applyBorder="1" applyAlignment="1">
      <alignment horizontal="center" vertical="top"/>
    </xf>
    <xf numFmtId="4" fontId="1" fillId="7" borderId="9" xfId="0" applyNumberFormat="1" applyFont="1" applyFill="1" applyBorder="1" applyAlignment="1">
      <alignment horizontal="center" vertical="top"/>
    </xf>
    <xf numFmtId="0" fontId="13" fillId="7" borderId="9" xfId="0" applyFont="1" applyFill="1" applyBorder="1" applyAlignment="1">
      <alignment horizontal="justify" vertical="top" wrapText="1"/>
    </xf>
    <xf numFmtId="0" fontId="1" fillId="7" borderId="9" xfId="0" applyFont="1" applyFill="1" applyBorder="1" applyAlignment="1">
      <alignment horizontal="left" vertical="top"/>
    </xf>
    <xf numFmtId="164" fontId="1" fillId="7" borderId="9" xfId="0" applyNumberFormat="1" applyFont="1" applyFill="1" applyBorder="1" applyAlignment="1">
      <alignment horizontal="center" vertical="top"/>
    </xf>
    <xf numFmtId="0" fontId="0" fillId="7" borderId="0" xfId="0" applyFill="1" applyBorder="1"/>
    <xf numFmtId="0" fontId="7" fillId="7" borderId="9" xfId="0" applyFont="1" applyFill="1" applyBorder="1" applyAlignment="1">
      <alignment horizontal="justify" vertical="top"/>
    </xf>
    <xf numFmtId="0" fontId="0" fillId="7" borderId="9" xfId="0" applyFill="1" applyBorder="1" applyAlignment="1">
      <alignment horizontal="center" vertical="top"/>
    </xf>
    <xf numFmtId="164" fontId="51" fillId="7" borderId="0" xfId="0" applyNumberFormat="1" applyFont="1" applyFill="1" applyBorder="1" applyAlignment="1">
      <alignment horizontal="right" vertical="top"/>
    </xf>
    <xf numFmtId="0" fontId="0" fillId="7" borderId="9" xfId="0" applyFill="1" applyBorder="1" applyAlignment="1">
      <alignment horizontal="center" vertical="center"/>
    </xf>
    <xf numFmtId="2" fontId="9" fillId="7" borderId="9" xfId="0" applyNumberFormat="1" applyFont="1" applyFill="1" applyBorder="1" applyAlignment="1">
      <alignment horizontal="center" vertical="center"/>
    </xf>
    <xf numFmtId="4" fontId="1" fillId="7" borderId="9" xfId="0" applyNumberFormat="1" applyFont="1" applyFill="1" applyBorder="1" applyAlignment="1">
      <alignment horizontal="center" vertical="center" wrapText="1"/>
    </xf>
    <xf numFmtId="4" fontId="0" fillId="7" borderId="0" xfId="0" applyNumberFormat="1" applyFill="1" applyBorder="1" applyAlignment="1">
      <alignment horizontal="center" vertical="center"/>
    </xf>
    <xf numFmtId="0" fontId="8" fillId="7" borderId="9" xfId="0" applyFont="1" applyFill="1" applyBorder="1" applyAlignment="1">
      <alignment horizontal="justify" vertical="top"/>
    </xf>
    <xf numFmtId="0" fontId="32" fillId="7" borderId="9" xfId="0" applyFont="1" applyFill="1" applyBorder="1" applyAlignment="1">
      <alignment horizontal="center" wrapText="1"/>
    </xf>
    <xf numFmtId="0" fontId="9" fillId="7" borderId="9" xfId="0" applyFont="1" applyFill="1" applyBorder="1" applyAlignment="1">
      <alignment horizontal="center" vertical="top"/>
    </xf>
    <xf numFmtId="4" fontId="0" fillId="7" borderId="0" xfId="0" applyNumberFormat="1" applyFill="1" applyBorder="1" applyAlignment="1">
      <alignment horizontal="center" vertical="center" wrapText="1"/>
    </xf>
    <xf numFmtId="0" fontId="0" fillId="7" borderId="0" xfId="0" applyFill="1" applyBorder="1" applyAlignment="1">
      <alignment horizontal="left" vertical="center"/>
    </xf>
    <xf numFmtId="0" fontId="9" fillId="7" borderId="9" xfId="0" applyFont="1" applyFill="1" applyBorder="1" applyAlignment="1">
      <alignment horizontal="left" vertical="top"/>
    </xf>
    <xf numFmtId="4" fontId="9" fillId="7" borderId="0" xfId="0" applyNumberFormat="1" applyFont="1" applyFill="1" applyBorder="1" applyAlignment="1">
      <alignment horizontal="center" vertical="center" wrapText="1"/>
    </xf>
    <xf numFmtId="0" fontId="13" fillId="7" borderId="9" xfId="1" applyFont="1" applyFill="1" applyBorder="1" applyAlignment="1">
      <alignment horizontal="justify" vertical="top" wrapText="1"/>
    </xf>
    <xf numFmtId="0" fontId="13" fillId="7" borderId="9" xfId="1" applyFont="1" applyFill="1" applyBorder="1" applyAlignment="1">
      <alignment horizontal="justify" vertical="top"/>
    </xf>
    <xf numFmtId="2" fontId="9" fillId="7" borderId="9" xfId="0" applyNumberFormat="1" applyFont="1" applyFill="1" applyBorder="1" applyAlignment="1">
      <alignment horizontal="center" vertical="top" wrapText="1"/>
    </xf>
    <xf numFmtId="49" fontId="37" fillId="7" borderId="14" xfId="0" applyNumberFormat="1" applyFont="1" applyFill="1" applyBorder="1" applyAlignment="1">
      <alignment vertical="top"/>
    </xf>
    <xf numFmtId="0" fontId="32" fillId="7" borderId="14" xfId="0" applyFont="1" applyFill="1" applyBorder="1" applyAlignment="1">
      <alignment horizontal="center" vertical="center"/>
    </xf>
    <xf numFmtId="0" fontId="6" fillId="7" borderId="14" xfId="0" applyFont="1" applyFill="1" applyBorder="1" applyAlignment="1">
      <alignment horizontal="center" vertical="top"/>
    </xf>
    <xf numFmtId="4" fontId="8" fillId="7" borderId="14" xfId="0" applyNumberFormat="1" applyFont="1" applyFill="1" applyBorder="1" applyAlignment="1">
      <alignment horizontal="center" vertical="top"/>
    </xf>
    <xf numFmtId="164" fontId="10" fillId="7" borderId="14" xfId="0" applyNumberFormat="1" applyFont="1" applyFill="1" applyBorder="1" applyAlignment="1">
      <alignment horizontal="center" vertical="top"/>
    </xf>
    <xf numFmtId="164" fontId="10" fillId="7" borderId="14" xfId="0" applyNumberFormat="1" applyFont="1" applyFill="1" applyBorder="1" applyAlignment="1">
      <alignment horizontal="right" vertical="top"/>
    </xf>
    <xf numFmtId="0" fontId="9" fillId="7" borderId="0" xfId="0" applyFont="1" applyFill="1" applyBorder="1"/>
    <xf numFmtId="0" fontId="18" fillId="7" borderId="0" xfId="0" applyFont="1" applyFill="1" applyBorder="1"/>
    <xf numFmtId="49" fontId="38" fillId="7" borderId="9" xfId="0" applyNumberFormat="1" applyFont="1" applyFill="1" applyBorder="1" applyAlignment="1">
      <alignment vertical="top"/>
    </xf>
    <xf numFmtId="0" fontId="7" fillId="7" borderId="9" xfId="0" applyFont="1" applyFill="1" applyBorder="1" applyAlignment="1">
      <alignment horizontal="center" vertical="top"/>
    </xf>
    <xf numFmtId="4" fontId="7" fillId="7" borderId="9" xfId="0" applyNumberFormat="1" applyFont="1" applyFill="1" applyBorder="1" applyAlignment="1">
      <alignment horizontal="center" vertical="top"/>
    </xf>
    <xf numFmtId="164" fontId="10" fillId="7" borderId="9" xfId="0" applyNumberFormat="1" applyFont="1" applyFill="1" applyBorder="1" applyAlignment="1">
      <alignment horizontal="center" vertical="top"/>
    </xf>
    <xf numFmtId="164" fontId="10" fillId="7" borderId="9" xfId="0" applyNumberFormat="1" applyFont="1" applyFill="1" applyBorder="1" applyAlignment="1">
      <alignment horizontal="right" vertical="top"/>
    </xf>
    <xf numFmtId="0" fontId="22" fillId="7" borderId="0" xfId="0" applyFont="1" applyFill="1" applyBorder="1" applyAlignment="1">
      <alignment horizontal="center" vertical="top"/>
    </xf>
    <xf numFmtId="164" fontId="7" fillId="7" borderId="9" xfId="0" applyNumberFormat="1" applyFont="1" applyFill="1" applyBorder="1" applyAlignment="1">
      <alignment horizontal="center" vertical="top"/>
    </xf>
    <xf numFmtId="164" fontId="7" fillId="7" borderId="9" xfId="0" applyNumberFormat="1" applyFont="1" applyFill="1" applyBorder="1" applyAlignment="1">
      <alignment horizontal="right" vertical="top"/>
    </xf>
    <xf numFmtId="0" fontId="27" fillId="7" borderId="0" xfId="0" applyFont="1" applyFill="1" applyBorder="1"/>
    <xf numFmtId="0" fontId="28" fillId="7" borderId="0" xfId="0" applyFont="1" applyFill="1" applyBorder="1" applyAlignment="1"/>
    <xf numFmtId="0" fontId="29" fillId="7" borderId="0" xfId="0" applyFont="1" applyFill="1" applyBorder="1" applyAlignment="1"/>
    <xf numFmtId="164" fontId="26" fillId="7" borderId="9" xfId="0" applyNumberFormat="1" applyFont="1" applyFill="1" applyBorder="1" applyAlignment="1">
      <alignment horizontal="center" vertical="top"/>
    </xf>
    <xf numFmtId="0" fontId="9" fillId="7" borderId="0" xfId="0" applyFont="1" applyFill="1" applyBorder="1" applyAlignment="1">
      <alignment horizontal="center"/>
    </xf>
    <xf numFmtId="0" fontId="38" fillId="7" borderId="0" xfId="0" applyFont="1" applyFill="1"/>
    <xf numFmtId="4" fontId="7" fillId="7" borderId="0" xfId="0" applyNumberFormat="1" applyFont="1" applyFill="1"/>
    <xf numFmtId="0" fontId="18" fillId="7" borderId="0" xfId="0" applyFont="1" applyFill="1" applyAlignment="1">
      <alignment horizontal="center" vertical="center"/>
    </xf>
    <xf numFmtId="0" fontId="19" fillId="7" borderId="0" xfId="0" applyFont="1" applyFill="1" applyAlignment="1">
      <alignment horizontal="center" vertical="center"/>
    </xf>
    <xf numFmtId="0" fontId="4" fillId="0" borderId="0" xfId="1" applyFont="1" applyBorder="1" applyAlignment="1">
      <alignment horizontal="center" wrapText="1"/>
    </xf>
    <xf numFmtId="0" fontId="4" fillId="0" borderId="0" xfId="1" applyFont="1" applyBorder="1" applyAlignment="1">
      <alignment horizontal="center" vertical="center"/>
    </xf>
    <xf numFmtId="0" fontId="40" fillId="0" borderId="0" xfId="1" applyNumberFormat="1" applyFont="1" applyBorder="1" applyAlignment="1">
      <alignment horizontal="center" vertical="top"/>
    </xf>
    <xf numFmtId="0" fontId="41" fillId="0" borderId="0" xfId="1" applyFont="1" applyBorder="1" applyAlignment="1">
      <alignment horizontal="center" vertical="center"/>
    </xf>
    <xf numFmtId="0" fontId="2" fillId="0" borderId="0" xfId="1" applyFont="1" applyBorder="1" applyAlignment="1">
      <alignment horizontal="center" vertical="center" wrapText="1"/>
    </xf>
    <xf numFmtId="0" fontId="31" fillId="0" borderId="0" xfId="1" applyFont="1" applyBorder="1" applyAlignment="1">
      <alignment horizontal="center" vertical="center" wrapText="1"/>
    </xf>
    <xf numFmtId="49" fontId="14" fillId="7" borderId="12" xfId="0" applyNumberFormat="1" applyFont="1" applyFill="1" applyBorder="1" applyAlignment="1">
      <alignment horizontal="left" vertical="center" wrapText="1"/>
    </xf>
    <xf numFmtId="0" fontId="42" fillId="7" borderId="4" xfId="0" applyFont="1" applyFill="1" applyBorder="1" applyAlignment="1">
      <alignment horizontal="center" vertical="center"/>
    </xf>
    <xf numFmtId="0" fontId="42" fillId="7" borderId="7" xfId="0" applyFont="1" applyFill="1" applyBorder="1" applyAlignment="1">
      <alignment horizontal="center" vertical="center"/>
    </xf>
    <xf numFmtId="0" fontId="33" fillId="7" borderId="0" xfId="0" applyFont="1" applyFill="1" applyAlignment="1">
      <alignment horizontal="center" vertical="center"/>
    </xf>
    <xf numFmtId="0" fontId="33" fillId="7" borderId="1" xfId="0" applyFont="1" applyFill="1" applyBorder="1" applyAlignment="1">
      <alignment horizontal="center" vertical="center"/>
    </xf>
    <xf numFmtId="0" fontId="39" fillId="7" borderId="3" xfId="0" applyFont="1" applyFill="1" applyBorder="1" applyAlignment="1">
      <alignment horizontal="center" vertical="center"/>
    </xf>
    <xf numFmtId="0" fontId="39" fillId="7" borderId="10" xfId="0" applyFont="1" applyFill="1" applyBorder="1" applyAlignment="1">
      <alignment horizontal="center" vertical="center"/>
    </xf>
    <xf numFmtId="0" fontId="30" fillId="7" borderId="0" xfId="0" applyFont="1" applyFill="1" applyAlignment="1">
      <alignment horizontal="center"/>
    </xf>
    <xf numFmtId="0" fontId="30" fillId="7" borderId="1" xfId="0" applyFont="1" applyFill="1" applyBorder="1" applyAlignment="1">
      <alignment horizontal="center"/>
    </xf>
    <xf numFmtId="0" fontId="30" fillId="7" borderId="0" xfId="0" applyFont="1" applyFill="1" applyAlignment="1">
      <alignment horizontal="center" vertical="top"/>
    </xf>
    <xf numFmtId="0" fontId="30" fillId="7" borderId="1" xfId="0" applyFont="1" applyFill="1" applyBorder="1" applyAlignment="1">
      <alignment horizontal="center" vertical="top"/>
    </xf>
    <xf numFmtId="164" fontId="48" fillId="7" borderId="15" xfId="0" applyNumberFormat="1" applyFont="1" applyFill="1" applyBorder="1" applyAlignment="1">
      <alignment horizontal="right" vertical="top"/>
    </xf>
    <xf numFmtId="164" fontId="48" fillId="7" borderId="16" xfId="0" applyNumberFormat="1" applyFont="1" applyFill="1" applyBorder="1" applyAlignment="1">
      <alignment horizontal="right" vertical="top"/>
    </xf>
  </cellXfs>
  <cellStyles count="5">
    <cellStyle name="Normal" xfId="0" builtinId="0"/>
    <cellStyle name="Normal 2" xfId="1"/>
    <cellStyle name="Normal 3" xfId="2"/>
    <cellStyle name="Normal 4" xfId="4"/>
    <cellStyle name="Normal 5"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8000"/>
      <color rgb="FF948B54"/>
      <color rgb="FF00FF00"/>
      <color rgb="FFFFFF00"/>
      <color rgb="FF9999FF"/>
      <color rgb="FF0000BC"/>
      <color rgb="FF000012"/>
      <color rgb="FF2F1FA7"/>
      <color rgb="FFEFF1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384769</xdr:colOff>
      <xdr:row>38</xdr:row>
      <xdr:rowOff>112633</xdr:rowOff>
    </xdr:from>
    <xdr:to>
      <xdr:col>9</xdr:col>
      <xdr:colOff>263674</xdr:colOff>
      <xdr:row>47</xdr:row>
      <xdr:rowOff>59308</xdr:rowOff>
    </xdr:to>
    <xdr:sp macro="" textlink="">
      <xdr:nvSpPr>
        <xdr:cNvPr id="2" name="1 Rectángulo"/>
        <xdr:cNvSpPr/>
      </xdr:nvSpPr>
      <xdr:spPr>
        <a:xfrm>
          <a:off x="994369" y="6265783"/>
          <a:ext cx="4755705" cy="1404000"/>
        </a:xfrm>
        <a:prstGeom prst="rect">
          <a:avLst/>
        </a:prstGeom>
        <a:noFill/>
        <a:ln>
          <a:solidFill>
            <a:srgbClr val="425284"/>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0</xdr:col>
      <xdr:colOff>263525</xdr:colOff>
      <xdr:row>2</xdr:row>
      <xdr:rowOff>34022</xdr:rowOff>
    </xdr:from>
    <xdr:to>
      <xdr:col>0</xdr:col>
      <xdr:colOff>407525</xdr:colOff>
      <xdr:row>51</xdr:row>
      <xdr:rowOff>25022</xdr:rowOff>
    </xdr:to>
    <xdr:sp macro="" textlink="">
      <xdr:nvSpPr>
        <xdr:cNvPr id="3" name="2 Rectángulo"/>
        <xdr:cNvSpPr/>
      </xdr:nvSpPr>
      <xdr:spPr>
        <a:xfrm>
          <a:off x="263525" y="357872"/>
          <a:ext cx="144000" cy="7925325"/>
        </a:xfrm>
        <a:prstGeom prst="rect">
          <a:avLst/>
        </a:prstGeom>
        <a:solidFill>
          <a:srgbClr val="425284"/>
        </a:solidFill>
        <a:ln>
          <a:solidFill>
            <a:srgbClr val="425284"/>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866775</xdr:colOff>
      <xdr:row>167</xdr:row>
      <xdr:rowOff>0</xdr:rowOff>
    </xdr:from>
    <xdr:to>
      <xdr:col>1</xdr:col>
      <xdr:colOff>868335</xdr:colOff>
      <xdr:row>179</xdr:row>
      <xdr:rowOff>87842</xdr:rowOff>
    </xdr:to>
    <xdr:pic>
      <xdr:nvPicPr>
        <xdr:cNvPr id="5" name="4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647825" y="32301"/>
          <a:ext cx="1560" cy="1128453"/>
        </a:xfrm>
        <a:prstGeom prst="rect">
          <a:avLst/>
        </a:prstGeom>
      </xdr:spPr>
    </xdr:pic>
    <xdr:clientData/>
  </xdr:twoCellAnchor>
  <xdr:twoCellAnchor editAs="oneCell">
    <xdr:from>
      <xdr:col>1</xdr:col>
      <xdr:colOff>866775</xdr:colOff>
      <xdr:row>167</xdr:row>
      <xdr:rowOff>0</xdr:rowOff>
    </xdr:from>
    <xdr:to>
      <xdr:col>1</xdr:col>
      <xdr:colOff>868335</xdr:colOff>
      <xdr:row>178</xdr:row>
      <xdr:rowOff>131314</xdr:rowOff>
    </xdr:to>
    <xdr:pic>
      <xdr:nvPicPr>
        <xdr:cNvPr id="11" name="10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0803850"/>
          <a:ext cx="1560" cy="2395278"/>
        </a:xfrm>
        <a:prstGeom prst="rect">
          <a:avLst/>
        </a:prstGeom>
      </xdr:spPr>
    </xdr:pic>
    <xdr:clientData/>
  </xdr:twoCellAnchor>
  <xdr:twoCellAnchor editAs="oneCell">
    <xdr:from>
      <xdr:col>1</xdr:col>
      <xdr:colOff>866775</xdr:colOff>
      <xdr:row>167</xdr:row>
      <xdr:rowOff>0</xdr:rowOff>
    </xdr:from>
    <xdr:to>
      <xdr:col>1</xdr:col>
      <xdr:colOff>868335</xdr:colOff>
      <xdr:row>177</xdr:row>
      <xdr:rowOff>169409</xdr:rowOff>
    </xdr:to>
    <xdr:pic>
      <xdr:nvPicPr>
        <xdr:cNvPr id="20" name="19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2327850"/>
          <a:ext cx="1560" cy="2242878"/>
        </a:xfrm>
        <a:prstGeom prst="rect">
          <a:avLst/>
        </a:prstGeom>
      </xdr:spPr>
    </xdr:pic>
    <xdr:clientData/>
  </xdr:twoCellAnchor>
  <xdr:twoCellAnchor editAs="oneCell">
    <xdr:from>
      <xdr:col>1</xdr:col>
      <xdr:colOff>866775</xdr:colOff>
      <xdr:row>167</xdr:row>
      <xdr:rowOff>0</xdr:rowOff>
    </xdr:from>
    <xdr:to>
      <xdr:col>1</xdr:col>
      <xdr:colOff>868335</xdr:colOff>
      <xdr:row>177</xdr:row>
      <xdr:rowOff>169412</xdr:rowOff>
    </xdr:to>
    <xdr:pic>
      <xdr:nvPicPr>
        <xdr:cNvPr id="21" name="20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3699450"/>
          <a:ext cx="1560" cy="2090478"/>
        </a:xfrm>
        <a:prstGeom prst="rect">
          <a:avLst/>
        </a:prstGeom>
      </xdr:spPr>
    </xdr:pic>
    <xdr:clientData/>
  </xdr:twoCellAnchor>
  <xdr:twoCellAnchor editAs="oneCell">
    <xdr:from>
      <xdr:col>1</xdr:col>
      <xdr:colOff>866775</xdr:colOff>
      <xdr:row>167</xdr:row>
      <xdr:rowOff>0</xdr:rowOff>
    </xdr:from>
    <xdr:to>
      <xdr:col>1</xdr:col>
      <xdr:colOff>868335</xdr:colOff>
      <xdr:row>177</xdr:row>
      <xdr:rowOff>177205</xdr:rowOff>
    </xdr:to>
    <xdr:pic>
      <xdr:nvPicPr>
        <xdr:cNvPr id="22" name="21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4918650"/>
          <a:ext cx="1560" cy="2090478"/>
        </a:xfrm>
        <a:prstGeom prst="rect">
          <a:avLst/>
        </a:prstGeom>
      </xdr:spPr>
    </xdr:pic>
    <xdr:clientData/>
  </xdr:twoCellAnchor>
  <xdr:twoCellAnchor editAs="oneCell">
    <xdr:from>
      <xdr:col>1</xdr:col>
      <xdr:colOff>866775</xdr:colOff>
      <xdr:row>167</xdr:row>
      <xdr:rowOff>0</xdr:rowOff>
    </xdr:from>
    <xdr:to>
      <xdr:col>1</xdr:col>
      <xdr:colOff>868335</xdr:colOff>
      <xdr:row>177</xdr:row>
      <xdr:rowOff>187595</xdr:rowOff>
    </xdr:to>
    <xdr:pic>
      <xdr:nvPicPr>
        <xdr:cNvPr id="25" name="24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4918650"/>
          <a:ext cx="1560" cy="2090478"/>
        </a:xfrm>
        <a:prstGeom prst="rect">
          <a:avLst/>
        </a:prstGeom>
      </xdr:spPr>
    </xdr:pic>
    <xdr:clientData/>
  </xdr:twoCellAnchor>
  <xdr:twoCellAnchor editAs="oneCell">
    <xdr:from>
      <xdr:col>1</xdr:col>
      <xdr:colOff>866775</xdr:colOff>
      <xdr:row>167</xdr:row>
      <xdr:rowOff>0</xdr:rowOff>
    </xdr:from>
    <xdr:to>
      <xdr:col>1</xdr:col>
      <xdr:colOff>868335</xdr:colOff>
      <xdr:row>279</xdr:row>
      <xdr:rowOff>104371</xdr:rowOff>
    </xdr:to>
    <xdr:pic>
      <xdr:nvPicPr>
        <xdr:cNvPr id="26" name="25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6137850"/>
          <a:ext cx="1560" cy="2090478"/>
        </a:xfrm>
        <a:prstGeom prst="rect">
          <a:avLst/>
        </a:prstGeom>
      </xdr:spPr>
    </xdr:pic>
    <xdr:clientData/>
  </xdr:twoCellAnchor>
  <xdr:twoCellAnchor editAs="oneCell">
    <xdr:from>
      <xdr:col>1</xdr:col>
      <xdr:colOff>866775</xdr:colOff>
      <xdr:row>167</xdr:row>
      <xdr:rowOff>0</xdr:rowOff>
    </xdr:from>
    <xdr:to>
      <xdr:col>1</xdr:col>
      <xdr:colOff>868335</xdr:colOff>
      <xdr:row>182</xdr:row>
      <xdr:rowOff>106199</xdr:rowOff>
    </xdr:to>
    <xdr:pic>
      <xdr:nvPicPr>
        <xdr:cNvPr id="27" name="26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7357050"/>
          <a:ext cx="1560" cy="2090478"/>
        </a:xfrm>
        <a:prstGeom prst="rect">
          <a:avLst/>
        </a:prstGeom>
      </xdr:spPr>
    </xdr:pic>
    <xdr:clientData/>
  </xdr:twoCellAnchor>
  <xdr:twoCellAnchor editAs="oneCell">
    <xdr:from>
      <xdr:col>1</xdr:col>
      <xdr:colOff>866775</xdr:colOff>
      <xdr:row>167</xdr:row>
      <xdr:rowOff>0</xdr:rowOff>
    </xdr:from>
    <xdr:to>
      <xdr:col>1</xdr:col>
      <xdr:colOff>868335</xdr:colOff>
      <xdr:row>182</xdr:row>
      <xdr:rowOff>106199</xdr:rowOff>
    </xdr:to>
    <xdr:pic>
      <xdr:nvPicPr>
        <xdr:cNvPr id="28" name="27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538525"/>
          <a:ext cx="1560" cy="2090478"/>
        </a:xfrm>
        <a:prstGeom prst="rect">
          <a:avLst/>
        </a:prstGeom>
      </xdr:spPr>
    </xdr:pic>
    <xdr:clientData/>
  </xdr:twoCellAnchor>
  <xdr:twoCellAnchor editAs="oneCell">
    <xdr:from>
      <xdr:col>1</xdr:col>
      <xdr:colOff>866775</xdr:colOff>
      <xdr:row>167</xdr:row>
      <xdr:rowOff>0</xdr:rowOff>
    </xdr:from>
    <xdr:to>
      <xdr:col>1</xdr:col>
      <xdr:colOff>868335</xdr:colOff>
      <xdr:row>217</xdr:row>
      <xdr:rowOff>57364</xdr:rowOff>
    </xdr:to>
    <xdr:pic>
      <xdr:nvPicPr>
        <xdr:cNvPr id="29" name="28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2605325"/>
          <a:ext cx="1560" cy="2090478"/>
        </a:xfrm>
        <a:prstGeom prst="rect">
          <a:avLst/>
        </a:prstGeom>
      </xdr:spPr>
    </xdr:pic>
    <xdr:clientData/>
  </xdr:twoCellAnchor>
  <xdr:twoCellAnchor editAs="oneCell">
    <xdr:from>
      <xdr:col>1</xdr:col>
      <xdr:colOff>866775</xdr:colOff>
      <xdr:row>167</xdr:row>
      <xdr:rowOff>0</xdr:rowOff>
    </xdr:from>
    <xdr:to>
      <xdr:col>1</xdr:col>
      <xdr:colOff>868335</xdr:colOff>
      <xdr:row>207</xdr:row>
      <xdr:rowOff>134732</xdr:rowOff>
    </xdr:to>
    <xdr:pic>
      <xdr:nvPicPr>
        <xdr:cNvPr id="23" name="22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081325"/>
          <a:ext cx="1560" cy="2090478"/>
        </a:xfrm>
        <a:prstGeom prst="rect">
          <a:avLst/>
        </a:prstGeom>
      </xdr:spPr>
    </xdr:pic>
    <xdr:clientData/>
  </xdr:twoCellAnchor>
  <xdr:twoCellAnchor editAs="oneCell">
    <xdr:from>
      <xdr:col>1</xdr:col>
      <xdr:colOff>866775</xdr:colOff>
      <xdr:row>167</xdr:row>
      <xdr:rowOff>0</xdr:rowOff>
    </xdr:from>
    <xdr:to>
      <xdr:col>1</xdr:col>
      <xdr:colOff>868335</xdr:colOff>
      <xdr:row>207</xdr:row>
      <xdr:rowOff>134732</xdr:rowOff>
    </xdr:to>
    <xdr:pic>
      <xdr:nvPicPr>
        <xdr:cNvPr id="24" name="23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081325"/>
          <a:ext cx="1560" cy="2090478"/>
        </a:xfrm>
        <a:prstGeom prst="rect">
          <a:avLst/>
        </a:prstGeom>
      </xdr:spPr>
    </xdr:pic>
    <xdr:clientData/>
  </xdr:twoCellAnchor>
  <xdr:twoCellAnchor editAs="oneCell">
    <xdr:from>
      <xdr:col>1</xdr:col>
      <xdr:colOff>866775</xdr:colOff>
      <xdr:row>167</xdr:row>
      <xdr:rowOff>0</xdr:rowOff>
    </xdr:from>
    <xdr:to>
      <xdr:col>1</xdr:col>
      <xdr:colOff>868335</xdr:colOff>
      <xdr:row>178</xdr:row>
      <xdr:rowOff>150362</xdr:rowOff>
    </xdr:to>
    <xdr:pic>
      <xdr:nvPicPr>
        <xdr:cNvPr id="30" name="29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9557325"/>
          <a:ext cx="1560" cy="2090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T1-SMA-Z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ZONA DE COBRO"/>
      <sheetName val="Hoja1"/>
    </sheetNames>
    <sheetDataSet>
      <sheetData sheetId="0">
        <row r="1">
          <cell r="A1"/>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10" Type="http://schemas.openxmlformats.org/officeDocument/2006/relationships/drawing" Target="../drawings/drawing2.xml"/><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B15" sqref="B15"/>
    </sheetView>
  </sheetViews>
  <sheetFormatPr baseColWidth="10" defaultRowHeight="12.75" x14ac:dyDescent="0.2"/>
  <cols>
    <col min="1" max="1" width="30.5703125" bestFit="1" customWidth="1"/>
    <col min="2" max="2" width="25.42578125" bestFit="1" customWidth="1"/>
  </cols>
  <sheetData>
    <row r="1" spans="1:3" x14ac:dyDescent="0.2">
      <c r="A1" s="3"/>
    </row>
    <row r="2" spans="1:3" x14ac:dyDescent="0.2">
      <c r="A2" t="s">
        <v>165</v>
      </c>
      <c r="B2" s="22" t="s">
        <v>167</v>
      </c>
      <c r="C2" t="s">
        <v>166</v>
      </c>
    </row>
    <row r="3" spans="1:3" x14ac:dyDescent="0.2">
      <c r="A3" s="3" t="s">
        <v>169</v>
      </c>
      <c r="B3" s="22" t="s">
        <v>170</v>
      </c>
    </row>
    <row r="4" spans="1:3" x14ac:dyDescent="0.2">
      <c r="A4" t="s">
        <v>163</v>
      </c>
      <c r="B4" s="22" t="s">
        <v>435</v>
      </c>
    </row>
    <row r="5" spans="1:3" x14ac:dyDescent="0.2">
      <c r="A5" s="3" t="s">
        <v>168</v>
      </c>
      <c r="B5" s="22" t="s">
        <v>167</v>
      </c>
    </row>
    <row r="6" spans="1:3" x14ac:dyDescent="0.2">
      <c r="A6" s="3" t="s">
        <v>171</v>
      </c>
      <c r="B6" s="22" t="s">
        <v>172</v>
      </c>
    </row>
    <row r="7" spans="1:3" x14ac:dyDescent="0.2">
      <c r="A7" t="s">
        <v>161</v>
      </c>
    </row>
    <row r="8" spans="1:3" x14ac:dyDescent="0.2">
      <c r="A8" s="22" t="s">
        <v>434</v>
      </c>
    </row>
    <row r="9" spans="1:3" x14ac:dyDescent="0.2">
      <c r="A9" t="s">
        <v>164</v>
      </c>
      <c r="B9" s="21" t="s">
        <v>436</v>
      </c>
    </row>
    <row r="26" spans="1:2" x14ac:dyDescent="0.2">
      <c r="A26" s="9"/>
      <c r="B26" s="9"/>
    </row>
    <row r="27" spans="1:2" x14ac:dyDescent="0.2">
      <c r="A27" s="9"/>
      <c r="B27" s="9"/>
    </row>
    <row r="28" spans="1:2" x14ac:dyDescent="0.2">
      <c r="A28" s="7"/>
      <c r="B28" s="9"/>
    </row>
    <row r="29" spans="1:2" x14ac:dyDescent="0.2">
      <c r="A29" s="9"/>
      <c r="B29" s="9"/>
    </row>
    <row r="30" spans="1:2" x14ac:dyDescent="0.2">
      <c r="A30" s="7"/>
      <c r="B30" s="7"/>
    </row>
    <row r="31" spans="1:2" x14ac:dyDescent="0.2">
      <c r="A31" s="7"/>
      <c r="B31" s="7"/>
    </row>
    <row r="32" spans="1:2" x14ac:dyDescent="0.2">
      <c r="A32" s="7"/>
      <c r="B32" s="7"/>
    </row>
    <row r="33" spans="1:2" x14ac:dyDescent="0.2">
      <c r="A33" s="7"/>
      <c r="B33"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showGridLines="0" showZeros="0" tabSelected="1" view="pageBreakPreview" zoomScale="70" zoomScaleNormal="70" zoomScaleSheetLayoutView="70" workbookViewId="0">
      <selection activeCell="O22" sqref="O22"/>
    </sheetView>
  </sheetViews>
  <sheetFormatPr baseColWidth="10" defaultColWidth="9.140625" defaultRowHeight="12.75" x14ac:dyDescent="0.2"/>
  <cols>
    <col min="1" max="1" width="9.140625" style="12" customWidth="1"/>
    <col min="2" max="6" width="9.140625" style="12"/>
    <col min="7" max="7" width="9.140625" style="12" customWidth="1"/>
    <col min="8" max="16384" width="9.140625" style="12"/>
  </cols>
  <sheetData>
    <row r="1" spans="1:7" ht="12.75" customHeight="1" x14ac:dyDescent="0.2">
      <c r="A1" s="11"/>
      <c r="B1" s="11"/>
      <c r="C1" s="11"/>
      <c r="D1" s="11"/>
      <c r="E1" s="11"/>
      <c r="F1" s="13"/>
      <c r="G1" s="13"/>
    </row>
    <row r="2" spans="1:7" ht="12.75" customHeight="1" x14ac:dyDescent="0.2">
      <c r="A2" s="11"/>
      <c r="B2" s="11"/>
      <c r="C2" s="11"/>
      <c r="D2" s="11"/>
      <c r="E2" s="11"/>
      <c r="F2" s="13"/>
      <c r="G2" s="13"/>
    </row>
    <row r="3" spans="1:7" ht="12.75" customHeight="1" x14ac:dyDescent="0.2">
      <c r="A3" s="11"/>
      <c r="B3" s="11"/>
      <c r="C3" s="11"/>
      <c r="D3" s="11"/>
      <c r="E3" s="11"/>
      <c r="F3" s="13"/>
      <c r="G3" s="13"/>
    </row>
    <row r="4" spans="1:7" ht="12.75" customHeight="1" x14ac:dyDescent="0.2">
      <c r="A4" s="11"/>
      <c r="B4" s="11"/>
      <c r="C4" s="11"/>
      <c r="D4" s="11"/>
      <c r="E4" s="11"/>
      <c r="F4" s="13"/>
      <c r="G4" s="13"/>
    </row>
    <row r="5" spans="1:7" ht="12.75" customHeight="1" x14ac:dyDescent="0.2">
      <c r="A5" s="11"/>
      <c r="B5" s="11"/>
      <c r="C5" s="11"/>
      <c r="D5" s="11"/>
      <c r="E5" s="11"/>
      <c r="F5" s="13"/>
      <c r="G5" s="13"/>
    </row>
    <row r="6" spans="1:7" ht="12.75" customHeight="1" x14ac:dyDescent="0.2">
      <c r="A6" s="11"/>
      <c r="B6" s="11"/>
      <c r="C6" s="11"/>
      <c r="D6" s="11"/>
      <c r="E6" s="11"/>
      <c r="F6" s="13"/>
      <c r="G6" s="13"/>
    </row>
    <row r="7" spans="1:7" ht="12.75" customHeight="1" x14ac:dyDescent="0.2">
      <c r="A7" s="11"/>
      <c r="B7" s="11"/>
      <c r="C7" s="11"/>
      <c r="D7" s="11"/>
      <c r="E7" s="11"/>
      <c r="F7" s="13"/>
      <c r="G7" s="13"/>
    </row>
    <row r="8" spans="1:7" ht="12.75" customHeight="1" x14ac:dyDescent="0.2">
      <c r="A8" s="11"/>
      <c r="B8" s="11"/>
      <c r="C8" s="11"/>
      <c r="D8" s="11"/>
      <c r="E8" s="11"/>
      <c r="F8" s="13"/>
      <c r="G8" s="13"/>
    </row>
    <row r="9" spans="1:7" ht="12.75" customHeight="1" x14ac:dyDescent="0.2">
      <c r="A9" s="11"/>
      <c r="B9" s="11"/>
      <c r="C9" s="11"/>
      <c r="D9" s="11"/>
      <c r="E9" s="11"/>
      <c r="F9" s="13"/>
      <c r="G9" s="13"/>
    </row>
    <row r="10" spans="1:7" ht="12.75" customHeight="1" x14ac:dyDescent="0.2">
      <c r="A10" s="11"/>
      <c r="B10" s="11"/>
      <c r="C10" s="11"/>
      <c r="D10" s="11"/>
      <c r="E10" s="11"/>
      <c r="F10" s="13"/>
      <c r="G10" s="13"/>
    </row>
    <row r="11" spans="1:7" ht="12.75" customHeight="1" x14ac:dyDescent="0.2">
      <c r="A11" s="11"/>
      <c r="B11" s="11"/>
      <c r="C11" s="11"/>
      <c r="D11" s="11"/>
      <c r="E11" s="11"/>
      <c r="F11" s="13"/>
      <c r="G11" s="13"/>
    </row>
    <row r="12" spans="1:7" ht="12.75" customHeight="1" x14ac:dyDescent="0.2">
      <c r="A12" s="11"/>
      <c r="B12" s="11"/>
      <c r="C12" s="11"/>
      <c r="D12" s="11"/>
      <c r="E12" s="11"/>
      <c r="F12" s="13"/>
      <c r="G12" s="13"/>
    </row>
    <row r="13" spans="1:7" ht="12.75" customHeight="1" x14ac:dyDescent="0.2">
      <c r="A13" s="11"/>
      <c r="B13" s="11"/>
      <c r="C13" s="11"/>
      <c r="D13" s="11"/>
      <c r="E13" s="11"/>
      <c r="F13" s="13"/>
      <c r="G13" s="13"/>
    </row>
    <row r="14" spans="1:7" ht="12.75" customHeight="1" x14ac:dyDescent="0.2">
      <c r="A14" s="11"/>
      <c r="B14" s="11"/>
      <c r="C14" s="11"/>
      <c r="D14" s="11"/>
      <c r="E14" s="11"/>
      <c r="F14" s="13"/>
      <c r="G14" s="13"/>
    </row>
    <row r="15" spans="1:7" ht="12.75" customHeight="1" x14ac:dyDescent="0.2">
      <c r="A15" s="11"/>
      <c r="B15" s="11"/>
      <c r="C15" s="11"/>
      <c r="D15" s="11"/>
      <c r="E15" s="11"/>
      <c r="F15" s="13"/>
      <c r="G15" s="13"/>
    </row>
    <row r="16" spans="1:7" ht="12.75" customHeight="1" x14ac:dyDescent="0.2">
      <c r="A16" s="11"/>
      <c r="B16" s="11"/>
      <c r="C16" s="11"/>
      <c r="D16" s="11"/>
      <c r="E16" s="11"/>
      <c r="F16" s="13"/>
      <c r="G16" s="13"/>
    </row>
    <row r="17" spans="1:11" ht="12.75" customHeight="1" x14ac:dyDescent="0.2">
      <c r="A17" s="11"/>
      <c r="B17" s="11"/>
      <c r="C17" s="11"/>
      <c r="D17" s="11"/>
      <c r="E17" s="11"/>
      <c r="F17" s="13"/>
      <c r="G17" s="13"/>
    </row>
    <row r="18" spans="1:11" ht="12.75" customHeight="1" x14ac:dyDescent="0.2">
      <c r="A18" s="11"/>
      <c r="B18" s="11"/>
      <c r="C18" s="11"/>
      <c r="D18" s="11"/>
      <c r="E18" s="11"/>
      <c r="F18" s="13"/>
      <c r="G18" s="13"/>
    </row>
    <row r="19" spans="1:11" ht="12.75" customHeight="1" x14ac:dyDescent="0.2">
      <c r="A19" s="11"/>
      <c r="B19" s="11"/>
      <c r="C19" s="11"/>
      <c r="D19" s="11"/>
      <c r="E19" s="11"/>
      <c r="F19" s="13"/>
      <c r="G19" s="13"/>
    </row>
    <row r="20" spans="1:11" ht="12.75" customHeight="1" x14ac:dyDescent="0.2">
      <c r="A20" s="170">
        <f>[1]DATOS!A1</f>
        <v>0</v>
      </c>
      <c r="B20" s="170"/>
      <c r="C20" s="170"/>
      <c r="D20" s="170"/>
      <c r="E20" s="170"/>
      <c r="F20" s="170"/>
      <c r="G20" s="170"/>
      <c r="H20" s="170"/>
      <c r="I20" s="170"/>
      <c r="J20" s="170"/>
      <c r="K20" s="170"/>
    </row>
    <row r="21" spans="1:11" ht="12.75" customHeight="1" x14ac:dyDescent="0.2">
      <c r="A21" s="170"/>
      <c r="B21" s="170"/>
      <c r="C21" s="170"/>
      <c r="D21" s="170"/>
      <c r="E21" s="170"/>
      <c r="F21" s="170"/>
      <c r="G21" s="170"/>
      <c r="H21" s="170"/>
      <c r="I21" s="170"/>
      <c r="J21" s="170"/>
      <c r="K21" s="170"/>
    </row>
    <row r="22" spans="1:11" ht="12.75" customHeight="1" x14ac:dyDescent="0.2">
      <c r="A22" s="11"/>
      <c r="B22" s="11"/>
      <c r="C22" s="11"/>
      <c r="D22" s="11"/>
      <c r="E22" s="11"/>
      <c r="F22" s="13"/>
      <c r="G22" s="13"/>
    </row>
    <row r="23" spans="1:11" ht="12.75" customHeight="1" x14ac:dyDescent="0.2">
      <c r="A23" s="11"/>
      <c r="B23" s="11"/>
      <c r="C23" s="11"/>
      <c r="D23" s="11"/>
      <c r="E23" s="11"/>
      <c r="F23" s="13"/>
      <c r="G23" s="13"/>
    </row>
    <row r="24" spans="1:11" ht="12.75" customHeight="1" x14ac:dyDescent="0.2">
      <c r="A24" s="171" t="str">
        <f>CONCATENATE(DATOS!A2,DATOS!B2,DATOS!C2)</f>
        <v>PLAZA DE COBRO "SAN MARTIN TEXMELUCAN"</v>
      </c>
      <c r="B24" s="171"/>
      <c r="C24" s="171"/>
      <c r="D24" s="171"/>
      <c r="E24" s="171"/>
      <c r="F24" s="171"/>
      <c r="G24" s="171"/>
      <c r="H24" s="171"/>
      <c r="I24" s="171"/>
      <c r="J24" s="171"/>
      <c r="K24" s="171"/>
    </row>
    <row r="25" spans="1:11" ht="12.75" customHeight="1" x14ac:dyDescent="0.2">
      <c r="A25" s="171"/>
      <c r="B25" s="171"/>
      <c r="C25" s="171"/>
      <c r="D25" s="171"/>
      <c r="E25" s="171"/>
      <c r="F25" s="171"/>
      <c r="G25" s="171"/>
      <c r="H25" s="171"/>
      <c r="I25" s="171"/>
      <c r="J25" s="171"/>
      <c r="K25" s="171"/>
    </row>
    <row r="26" spans="1:11" ht="12.75" customHeight="1" x14ac:dyDescent="0.2">
      <c r="A26" s="171"/>
      <c r="B26" s="171"/>
      <c r="C26" s="171"/>
      <c r="D26" s="171"/>
      <c r="E26" s="171"/>
      <c r="F26" s="171"/>
      <c r="G26" s="171"/>
      <c r="H26" s="171"/>
      <c r="I26" s="171"/>
      <c r="J26" s="171"/>
      <c r="K26" s="171"/>
    </row>
    <row r="27" spans="1:11" ht="12.75" customHeight="1" x14ac:dyDescent="0.2">
      <c r="A27" s="23"/>
      <c r="B27" s="23"/>
      <c r="C27" s="23"/>
      <c r="D27" s="23"/>
      <c r="E27" s="23"/>
      <c r="F27" s="23"/>
      <c r="G27" s="23"/>
      <c r="H27" s="23"/>
      <c r="I27" s="23"/>
      <c r="J27" s="23"/>
      <c r="K27" s="23"/>
    </row>
    <row r="28" spans="1:11" ht="12.75" customHeight="1" x14ac:dyDescent="0.2">
      <c r="A28" s="172" t="str">
        <f>CONCATENATE(DATOS!A3,DATOS!B3)</f>
        <v>AUTOPISTA: MEXICO-PUEBLA</v>
      </c>
      <c r="B28" s="172"/>
      <c r="C28" s="172"/>
      <c r="D28" s="172"/>
      <c r="E28" s="172"/>
      <c r="F28" s="172"/>
      <c r="G28" s="172"/>
      <c r="H28" s="172"/>
      <c r="I28" s="172"/>
      <c r="J28" s="172"/>
      <c r="K28" s="172"/>
    </row>
    <row r="29" spans="1:11" ht="12.75" customHeight="1" x14ac:dyDescent="0.2">
      <c r="A29" s="172"/>
      <c r="B29" s="172"/>
      <c r="C29" s="172"/>
      <c r="D29" s="172"/>
      <c r="E29" s="172"/>
      <c r="F29" s="172"/>
      <c r="G29" s="172"/>
      <c r="H29" s="172"/>
      <c r="I29" s="172"/>
      <c r="J29" s="172"/>
      <c r="K29" s="172"/>
    </row>
    <row r="30" spans="1:11" ht="12.75" customHeight="1" x14ac:dyDescent="0.2">
      <c r="A30" s="24"/>
      <c r="B30" s="24"/>
      <c r="C30" s="24"/>
      <c r="D30" s="24"/>
      <c r="E30" s="24"/>
      <c r="F30" s="24"/>
      <c r="G30" s="24"/>
      <c r="H30" s="24"/>
      <c r="I30" s="24"/>
      <c r="J30" s="24"/>
      <c r="K30" s="24"/>
    </row>
    <row r="31" spans="1:11" ht="12.75" customHeight="1" x14ac:dyDescent="0.2">
      <c r="A31" s="172" t="str">
        <f>CONCATENATE(DATOS!A4,DATOS!B4)</f>
        <v>KM: 96+743.50</v>
      </c>
      <c r="B31" s="172"/>
      <c r="C31" s="172"/>
      <c r="D31" s="172"/>
      <c r="E31" s="172"/>
      <c r="F31" s="172"/>
      <c r="G31" s="172"/>
      <c r="H31" s="172"/>
      <c r="I31" s="172"/>
      <c r="J31" s="172"/>
      <c r="K31" s="172"/>
    </row>
    <row r="32" spans="1:11" ht="12.75" customHeight="1" x14ac:dyDescent="0.2">
      <c r="A32" s="172"/>
      <c r="B32" s="172"/>
      <c r="C32" s="172"/>
      <c r="D32" s="172"/>
      <c r="E32" s="172"/>
      <c r="F32" s="172"/>
      <c r="G32" s="172"/>
      <c r="H32" s="172"/>
      <c r="I32" s="172"/>
      <c r="J32" s="172"/>
      <c r="K32" s="172"/>
    </row>
    <row r="33" spans="1:11" ht="12.75" customHeight="1" x14ac:dyDescent="0.2">
      <c r="A33" s="14"/>
      <c r="B33" s="14"/>
      <c r="C33" s="14"/>
      <c r="D33" s="14"/>
      <c r="E33" s="14"/>
      <c r="F33" s="15"/>
      <c r="G33" s="15"/>
    </row>
    <row r="34" spans="1:11" ht="12.75" customHeight="1" x14ac:dyDescent="0.2">
      <c r="A34" s="172" t="str">
        <f>CONCATENATE(DATOS!A5,DATOS!B5)</f>
        <v>MUNICIPIO: SAN MARTIN TEXMELUCAN</v>
      </c>
      <c r="B34" s="172"/>
      <c r="C34" s="172"/>
      <c r="D34" s="172"/>
      <c r="E34" s="172"/>
      <c r="F34" s="172"/>
      <c r="G34" s="172"/>
      <c r="H34" s="172"/>
      <c r="I34" s="172"/>
      <c r="J34" s="172"/>
      <c r="K34" s="172"/>
    </row>
    <row r="35" spans="1:11" ht="12.75" customHeight="1" x14ac:dyDescent="0.2">
      <c r="A35" s="172"/>
      <c r="B35" s="172"/>
      <c r="C35" s="172"/>
      <c r="D35" s="172"/>
      <c r="E35" s="172"/>
      <c r="F35" s="172"/>
      <c r="G35" s="172"/>
      <c r="H35" s="172"/>
      <c r="I35" s="172"/>
      <c r="J35" s="172"/>
      <c r="K35" s="172"/>
    </row>
    <row r="36" spans="1:11" ht="12.75" customHeight="1" x14ac:dyDescent="0.2">
      <c r="A36" s="14"/>
      <c r="B36" s="14"/>
      <c r="C36" s="14"/>
      <c r="D36" s="14"/>
      <c r="E36" s="14"/>
      <c r="F36" s="15"/>
      <c r="G36" s="15"/>
    </row>
    <row r="37" spans="1:11" ht="12.75" customHeight="1" x14ac:dyDescent="0.2">
      <c r="A37" s="172" t="str">
        <f>CONCATENATE(DATOS!A6,DATOS!B6)</f>
        <v>ESTADO DE PUEBLA</v>
      </c>
      <c r="B37" s="172"/>
      <c r="C37" s="172"/>
      <c r="D37" s="172"/>
      <c r="E37" s="172"/>
      <c r="F37" s="172"/>
      <c r="G37" s="172"/>
      <c r="H37" s="172"/>
      <c r="I37" s="172"/>
      <c r="J37" s="172"/>
      <c r="K37" s="172"/>
    </row>
    <row r="38" spans="1:11" ht="12.75" customHeight="1" x14ac:dyDescent="0.2">
      <c r="A38" s="172"/>
      <c r="B38" s="172"/>
      <c r="C38" s="172"/>
      <c r="D38" s="172"/>
      <c r="E38" s="172"/>
      <c r="F38" s="172"/>
      <c r="G38" s="172"/>
      <c r="H38" s="172"/>
      <c r="I38" s="172"/>
      <c r="J38" s="172"/>
      <c r="K38" s="172"/>
    </row>
    <row r="39" spans="1:11" ht="12.75" customHeight="1" x14ac:dyDescent="0.2">
      <c r="A39" s="14"/>
      <c r="B39" s="14"/>
      <c r="C39" s="14"/>
      <c r="D39" s="14"/>
      <c r="E39" s="15"/>
      <c r="F39" s="15"/>
      <c r="G39" s="15"/>
    </row>
    <row r="40" spans="1:11" ht="12.75" customHeight="1" x14ac:dyDescent="0.2">
      <c r="A40" s="167" t="str">
        <f>DATOS!A7</f>
        <v>CATALOGO DE CONCEPTOS</v>
      </c>
      <c r="B40" s="167"/>
      <c r="C40" s="167"/>
      <c r="D40" s="167"/>
      <c r="E40" s="167"/>
      <c r="F40" s="167"/>
      <c r="G40" s="167"/>
      <c r="H40" s="167"/>
      <c r="I40" s="167"/>
      <c r="J40" s="167"/>
      <c r="K40" s="167"/>
    </row>
    <row r="41" spans="1:11" ht="12.75" customHeight="1" x14ac:dyDescent="0.2">
      <c r="A41" s="167"/>
      <c r="B41" s="167"/>
      <c r="C41" s="167"/>
      <c r="D41" s="167"/>
      <c r="E41" s="167"/>
      <c r="F41" s="167"/>
      <c r="G41" s="167"/>
      <c r="H41" s="167"/>
      <c r="I41" s="167"/>
      <c r="J41" s="167"/>
      <c r="K41" s="167"/>
    </row>
    <row r="42" spans="1:11" ht="12.75" customHeight="1" x14ac:dyDescent="0.3">
      <c r="A42" s="18"/>
      <c r="B42" s="19"/>
      <c r="C42" s="19"/>
      <c r="D42" s="19"/>
      <c r="E42" s="19"/>
      <c r="F42" s="19"/>
      <c r="G42" s="19"/>
    </row>
    <row r="43" spans="1:11" ht="12.75" customHeight="1" x14ac:dyDescent="0.2">
      <c r="A43" s="168" t="str">
        <f>DATOS!A8</f>
        <v>EDIFICIO MILITAR</v>
      </c>
      <c r="B43" s="168"/>
      <c r="C43" s="168"/>
      <c r="D43" s="168"/>
      <c r="E43" s="168"/>
      <c r="F43" s="168"/>
      <c r="G43" s="168"/>
      <c r="H43" s="168"/>
      <c r="I43" s="168"/>
      <c r="J43" s="168"/>
      <c r="K43" s="168"/>
    </row>
    <row r="44" spans="1:11" ht="12.75" customHeight="1" x14ac:dyDescent="0.2">
      <c r="A44" s="168"/>
      <c r="B44" s="168"/>
      <c r="C44" s="168"/>
      <c r="D44" s="168"/>
      <c r="E44" s="168"/>
      <c r="F44" s="168"/>
      <c r="G44" s="168"/>
      <c r="H44" s="168"/>
      <c r="I44" s="168"/>
      <c r="J44" s="168"/>
      <c r="K44" s="168"/>
    </row>
    <row r="45" spans="1:11" ht="12.75" customHeight="1" x14ac:dyDescent="0.2">
      <c r="A45" s="17"/>
      <c r="B45" s="17"/>
      <c r="C45" s="17"/>
      <c r="D45" s="17"/>
      <c r="E45" s="17"/>
      <c r="F45" s="17"/>
      <c r="G45" s="17"/>
    </row>
    <row r="46" spans="1:11" ht="12.75" customHeight="1" x14ac:dyDescent="0.2">
      <c r="A46" s="169" t="str">
        <f>CONCATENATE(DATOS!A9,DATOS!B9)</f>
        <v>REVISION 1   (14*NOV*2014)</v>
      </c>
      <c r="B46" s="169"/>
      <c r="C46" s="169"/>
      <c r="D46" s="169"/>
      <c r="E46" s="169"/>
      <c r="F46" s="169"/>
      <c r="G46" s="169"/>
      <c r="H46" s="169"/>
      <c r="I46" s="169"/>
      <c r="J46" s="169"/>
      <c r="K46" s="169"/>
    </row>
    <row r="47" spans="1:11" ht="12.75" customHeight="1" x14ac:dyDescent="0.2">
      <c r="A47" s="169"/>
      <c r="B47" s="169"/>
      <c r="C47" s="169"/>
      <c r="D47" s="169"/>
      <c r="E47" s="169"/>
      <c r="F47" s="169"/>
      <c r="G47" s="169"/>
      <c r="H47" s="169"/>
      <c r="I47" s="169"/>
      <c r="J47" s="169"/>
      <c r="K47" s="169"/>
    </row>
    <row r="48" spans="1:11" ht="12.75" customHeight="1" x14ac:dyDescent="0.2"/>
    <row r="49" spans="1:12" ht="12.75" customHeight="1" x14ac:dyDescent="0.2"/>
    <row r="50" spans="1:12" ht="12.75" customHeight="1" x14ac:dyDescent="0.2">
      <c r="A50" s="10"/>
      <c r="B50" s="14"/>
      <c r="C50" s="14"/>
      <c r="D50" s="14"/>
      <c r="H50" s="16"/>
      <c r="I50" s="16"/>
      <c r="J50" s="16"/>
      <c r="K50" s="16"/>
      <c r="L50" s="16"/>
    </row>
    <row r="51" spans="1:12" ht="12.75" customHeight="1" x14ac:dyDescent="0.2"/>
    <row r="52" spans="1:12" ht="12.75" customHeight="1" x14ac:dyDescent="0.2"/>
    <row r="63" spans="1:12" x14ac:dyDescent="0.2">
      <c r="A63" s="3"/>
    </row>
    <row r="64" spans="1:12" x14ac:dyDescent="0.2">
      <c r="A64" s="3"/>
    </row>
    <row r="65" spans="1:1" x14ac:dyDescent="0.2">
      <c r="A65" s="3"/>
    </row>
    <row r="66" spans="1:1" x14ac:dyDescent="0.2">
      <c r="A66" s="3"/>
    </row>
    <row r="67" spans="1:1" x14ac:dyDescent="0.2">
      <c r="A67" s="3"/>
    </row>
    <row r="69" spans="1:1" x14ac:dyDescent="0.2">
      <c r="A69" s="3"/>
    </row>
    <row r="70" spans="1:1" x14ac:dyDescent="0.2">
      <c r="A70" s="3"/>
    </row>
    <row r="74" spans="1:1" x14ac:dyDescent="0.2">
      <c r="A74" s="20"/>
    </row>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sheetData>
  <mergeCells count="9">
    <mergeCell ref="A40:K41"/>
    <mergeCell ref="A43:K44"/>
    <mergeCell ref="A46:K47"/>
    <mergeCell ref="A20:K21"/>
    <mergeCell ref="A24:K26"/>
    <mergeCell ref="A28:K29"/>
    <mergeCell ref="A31:K32"/>
    <mergeCell ref="A34:K35"/>
    <mergeCell ref="A37:K38"/>
  </mergeCells>
  <printOptions verticalCentered="1"/>
  <pageMargins left="0.39370078740157483" right="0" top="0" bottom="0"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167"/>
  <sheetViews>
    <sheetView showGridLines="0" showZeros="0" zoomScaleNormal="100" zoomScaleSheetLayoutView="100" zoomScalePageLayoutView="70" workbookViewId="0">
      <pane ySplit="13" topLeftCell="A20" activePane="bottomLeft" state="frozen"/>
      <selection pane="bottomLeft" activeCell="H17" sqref="H17"/>
    </sheetView>
  </sheetViews>
  <sheetFormatPr baseColWidth="10" defaultRowHeight="15" x14ac:dyDescent="0.2"/>
  <cols>
    <col min="1" max="1" width="13.7109375" style="163" customWidth="1"/>
    <col min="2" max="2" width="38.7109375" style="87" customWidth="1"/>
    <col min="3" max="3" width="6.7109375" style="87" customWidth="1"/>
    <col min="4" max="4" width="10.7109375" style="164" customWidth="1"/>
    <col min="5" max="5" width="10.7109375" style="87" customWidth="1"/>
    <col min="6" max="6" width="13.7109375" style="87" customWidth="1"/>
    <col min="7" max="7" width="11.42578125" style="87"/>
    <col min="8" max="8" width="12.42578125" style="52" bestFit="1" customWidth="1"/>
    <col min="9" max="9" width="2.140625" style="52" customWidth="1"/>
    <col min="10" max="10" width="11.42578125" style="165"/>
    <col min="11" max="11" width="2" style="52" customWidth="1"/>
    <col min="12" max="12" width="11.42578125" style="166"/>
    <col min="13" max="13" width="11.42578125" style="52"/>
    <col min="14" max="16384" width="11.42578125" style="87"/>
  </cols>
  <sheetData>
    <row r="1" spans="1:14" s="28" customFormat="1" ht="15" customHeight="1" thickBot="1" x14ac:dyDescent="0.25">
      <c r="A1" s="25"/>
      <c r="B1" s="26"/>
      <c r="C1" s="27"/>
      <c r="D1" s="26"/>
      <c r="H1" s="29"/>
      <c r="I1" s="29"/>
      <c r="J1" s="30"/>
      <c r="K1" s="29"/>
      <c r="L1" s="31"/>
      <c r="M1" s="29"/>
    </row>
    <row r="2" spans="1:14" s="28" customFormat="1" ht="15" customHeight="1" thickTop="1" x14ac:dyDescent="0.3">
      <c r="A2" s="32"/>
      <c r="B2" s="33"/>
      <c r="C2" s="174" t="str">
        <f>CONCATENATE(DATOS!A2,DATOS!B2,DATOS!C2)</f>
        <v>PLAZA DE COBRO "SAN MARTIN TEXMELUCAN"</v>
      </c>
      <c r="D2" s="174"/>
      <c r="E2" s="174"/>
      <c r="F2" s="175"/>
      <c r="H2" s="34"/>
      <c r="I2" s="34"/>
      <c r="J2" s="30"/>
      <c r="K2" s="35"/>
      <c r="L2" s="31"/>
      <c r="M2" s="29"/>
      <c r="N2" s="27"/>
    </row>
    <row r="3" spans="1:14" s="28" customFormat="1" ht="7.5" customHeight="1" x14ac:dyDescent="0.2">
      <c r="A3" s="36"/>
      <c r="B3" s="37"/>
      <c r="C3" s="176">
        <f>DATOS!A1</f>
        <v>0</v>
      </c>
      <c r="D3" s="176"/>
      <c r="E3" s="176"/>
      <c r="F3" s="177"/>
      <c r="H3" s="38"/>
      <c r="I3" s="38"/>
      <c r="J3" s="30"/>
      <c r="K3" s="35"/>
      <c r="L3" s="31"/>
      <c r="M3" s="29"/>
    </row>
    <row r="4" spans="1:14" s="28" customFormat="1" ht="7.5" customHeight="1" x14ac:dyDescent="0.2">
      <c r="A4" s="36"/>
      <c r="B4" s="37"/>
      <c r="C4" s="176" t="str">
        <f>CONCATENATE(DATOS!A3,DATOS!B3)</f>
        <v>AUTOPISTA: MEXICO-PUEBLA</v>
      </c>
      <c r="D4" s="176"/>
      <c r="E4" s="176"/>
      <c r="F4" s="177"/>
      <c r="G4" s="39"/>
      <c r="H4" s="40"/>
      <c r="I4" s="40"/>
      <c r="J4" s="41"/>
      <c r="K4" s="42"/>
      <c r="L4" s="31"/>
      <c r="M4" s="29"/>
      <c r="N4" s="27"/>
    </row>
    <row r="5" spans="1:14" s="28" customFormat="1" ht="7.5" customHeight="1" x14ac:dyDescent="0.25">
      <c r="A5" s="43" t="s">
        <v>5</v>
      </c>
      <c r="B5" s="37"/>
      <c r="C5" s="176" t="str">
        <f>CONCATENATE(DATOS!A4,DATOS!B4)</f>
        <v>KM: 96+743.50</v>
      </c>
      <c r="D5" s="176"/>
      <c r="E5" s="176"/>
      <c r="F5" s="177"/>
      <c r="G5" s="39"/>
      <c r="H5" s="44"/>
      <c r="I5" s="45"/>
      <c r="J5" s="46"/>
      <c r="K5" s="42"/>
      <c r="L5" s="31"/>
      <c r="M5" s="29"/>
    </row>
    <row r="6" spans="1:14" s="28" customFormat="1" ht="7.5" customHeight="1" x14ac:dyDescent="0.25">
      <c r="A6" s="43" t="s">
        <v>3</v>
      </c>
      <c r="B6" s="47"/>
      <c r="C6" s="176" t="str">
        <f>CONCATENATE(DATOS!A5,DATOS!B5)</f>
        <v>MUNICIPIO: SAN MARTIN TEXMELUCAN</v>
      </c>
      <c r="D6" s="176"/>
      <c r="E6" s="176"/>
      <c r="F6" s="177"/>
      <c r="G6" s="39"/>
      <c r="H6" s="48"/>
      <c r="I6" s="49"/>
      <c r="J6" s="41"/>
      <c r="K6" s="42"/>
      <c r="L6" s="31"/>
      <c r="M6" s="29"/>
    </row>
    <row r="7" spans="1:14" s="28" customFormat="1" ht="7.5" customHeight="1" x14ac:dyDescent="0.25">
      <c r="A7" s="50"/>
      <c r="B7" s="51"/>
      <c r="C7" s="176" t="str">
        <f>CONCATENATE(DATOS!A6,DATOS!B6)</f>
        <v>ESTADO DE PUEBLA</v>
      </c>
      <c r="D7" s="176"/>
      <c r="E7" s="176"/>
      <c r="F7" s="177"/>
      <c r="G7" s="39"/>
      <c r="H7" s="49"/>
      <c r="I7" s="52"/>
      <c r="J7" s="53"/>
      <c r="K7" s="42"/>
      <c r="L7" s="31"/>
      <c r="M7" s="52"/>
    </row>
    <row r="8" spans="1:14" s="28" customFormat="1" ht="7.5" customHeight="1" x14ac:dyDescent="0.2">
      <c r="A8" s="36"/>
      <c r="B8" s="54"/>
      <c r="C8" s="180" t="str">
        <f>DATOS!A7</f>
        <v>CATALOGO DE CONCEPTOS</v>
      </c>
      <c r="D8" s="180"/>
      <c r="E8" s="180"/>
      <c r="F8" s="181"/>
      <c r="H8" s="38"/>
      <c r="I8" s="38"/>
      <c r="J8" s="30"/>
      <c r="K8" s="35"/>
      <c r="L8" s="31"/>
      <c r="M8" s="29"/>
    </row>
    <row r="9" spans="1:14" s="28" customFormat="1" ht="7.5" customHeight="1" x14ac:dyDescent="0.2">
      <c r="A9" s="36"/>
      <c r="B9" s="54"/>
      <c r="C9" s="180"/>
      <c r="D9" s="180"/>
      <c r="E9" s="180"/>
      <c r="F9" s="181"/>
      <c r="G9" s="39"/>
      <c r="H9" s="40"/>
      <c r="I9" s="40"/>
      <c r="J9" s="41"/>
      <c r="K9" s="42"/>
      <c r="L9" s="31"/>
      <c r="M9" s="29"/>
      <c r="N9" s="27"/>
    </row>
    <row r="10" spans="1:14" s="28" customFormat="1" ht="7.5" customHeight="1" x14ac:dyDescent="0.25">
      <c r="A10" s="43" t="s">
        <v>5</v>
      </c>
      <c r="B10" s="37"/>
      <c r="C10" s="182" t="str">
        <f>DATOS!A8</f>
        <v>EDIFICIO MILITAR</v>
      </c>
      <c r="D10" s="182"/>
      <c r="E10" s="182"/>
      <c r="F10" s="183"/>
      <c r="G10" s="39"/>
      <c r="H10" s="44"/>
      <c r="I10" s="45"/>
      <c r="J10" s="46"/>
      <c r="K10" s="42"/>
      <c r="L10" s="31"/>
      <c r="M10" s="29"/>
    </row>
    <row r="11" spans="1:14" s="28" customFormat="1" ht="7.5" customHeight="1" x14ac:dyDescent="0.25">
      <c r="A11" s="43" t="s">
        <v>3</v>
      </c>
      <c r="B11" s="47"/>
      <c r="C11" s="182"/>
      <c r="D11" s="182"/>
      <c r="E11" s="182"/>
      <c r="F11" s="183"/>
      <c r="G11" s="39"/>
      <c r="H11" s="48"/>
      <c r="I11" s="49"/>
      <c r="J11" s="41"/>
      <c r="K11" s="42"/>
      <c r="L11" s="31"/>
      <c r="M11" s="29"/>
    </row>
    <row r="12" spans="1:14" s="28" customFormat="1" ht="7.5" customHeight="1" thickBot="1" x14ac:dyDescent="0.3">
      <c r="A12" s="55"/>
      <c r="B12" s="56"/>
      <c r="C12" s="178" t="str">
        <f>CONCATENATE(DATOS!A9,DATOS!B9)</f>
        <v>REVISION 1   (14*NOV*2014)</v>
      </c>
      <c r="D12" s="178"/>
      <c r="E12" s="178"/>
      <c r="F12" s="179"/>
      <c r="G12" s="39"/>
      <c r="H12" s="49"/>
      <c r="I12" s="52"/>
      <c r="J12" s="53"/>
      <c r="K12" s="42"/>
      <c r="L12" s="31"/>
      <c r="M12" s="52"/>
    </row>
    <row r="13" spans="1:14" s="28" customFormat="1" ht="30" customHeight="1" thickTop="1" thickBot="1" x14ac:dyDescent="0.25">
      <c r="A13" s="173" t="s">
        <v>162</v>
      </c>
      <c r="B13" s="173"/>
      <c r="C13" s="173"/>
      <c r="D13" s="173"/>
      <c r="E13" s="173"/>
      <c r="F13" s="173"/>
      <c r="G13" s="39"/>
      <c r="H13" s="57"/>
      <c r="I13" s="42"/>
      <c r="J13" s="41"/>
      <c r="K13" s="42"/>
      <c r="L13" s="31"/>
      <c r="M13" s="52"/>
    </row>
    <row r="14" spans="1:14" s="65" customFormat="1" ht="16.5" thickTop="1" thickBot="1" x14ac:dyDescent="0.25">
      <c r="A14" s="58" t="s">
        <v>0</v>
      </c>
      <c r="B14" s="59" t="s">
        <v>7</v>
      </c>
      <c r="C14" s="59" t="s">
        <v>1</v>
      </c>
      <c r="D14" s="60" t="s">
        <v>4</v>
      </c>
      <c r="E14" s="59" t="s">
        <v>2</v>
      </c>
      <c r="F14" s="61" t="s">
        <v>8</v>
      </c>
      <c r="G14" s="62"/>
      <c r="H14" s="63"/>
      <c r="I14" s="63"/>
      <c r="J14" s="64"/>
      <c r="K14" s="63"/>
      <c r="L14" s="46"/>
      <c r="M14" s="63"/>
    </row>
    <row r="15" spans="1:14" s="28" customFormat="1" ht="16.5" thickTop="1" x14ac:dyDescent="0.25">
      <c r="A15" s="66"/>
      <c r="B15" s="67" t="s">
        <v>173</v>
      </c>
      <c r="C15" s="68"/>
      <c r="D15" s="69"/>
      <c r="E15" s="70"/>
      <c r="F15" s="71"/>
      <c r="H15" s="72"/>
      <c r="I15" s="72"/>
      <c r="J15" s="72"/>
      <c r="K15" s="72"/>
      <c r="L15" s="72"/>
      <c r="M15" s="73"/>
    </row>
    <row r="16" spans="1:14" s="28" customFormat="1" ht="85.5" customHeight="1" x14ac:dyDescent="0.2">
      <c r="A16" s="74" t="s">
        <v>174</v>
      </c>
      <c r="B16" s="75" t="s">
        <v>175</v>
      </c>
      <c r="C16" s="76" t="s">
        <v>176</v>
      </c>
      <c r="D16" s="77">
        <v>265</v>
      </c>
      <c r="E16" s="78"/>
      <c r="F16" s="78"/>
      <c r="H16" s="72"/>
      <c r="I16" s="72"/>
      <c r="J16" s="72"/>
      <c r="K16" s="72"/>
      <c r="L16" s="72"/>
      <c r="M16" s="79"/>
    </row>
    <row r="17" spans="1:15" s="28" customFormat="1" ht="63" customHeight="1" x14ac:dyDescent="0.2">
      <c r="A17" s="74" t="s">
        <v>177</v>
      </c>
      <c r="B17" s="75" t="s">
        <v>178</v>
      </c>
      <c r="C17" s="76" t="s">
        <v>179</v>
      </c>
      <c r="D17" s="77">
        <v>148.19999999999999</v>
      </c>
      <c r="E17" s="78"/>
      <c r="F17" s="78"/>
      <c r="H17" s="72"/>
      <c r="I17" s="72"/>
      <c r="J17" s="72"/>
      <c r="K17" s="72"/>
      <c r="L17" s="72"/>
      <c r="M17" s="79"/>
    </row>
    <row r="18" spans="1:15" s="28" customFormat="1" ht="84" x14ac:dyDescent="0.2">
      <c r="A18" s="74" t="s">
        <v>180</v>
      </c>
      <c r="B18" s="80" t="s">
        <v>181</v>
      </c>
      <c r="C18" s="76" t="s">
        <v>179</v>
      </c>
      <c r="D18" s="77">
        <v>103.2</v>
      </c>
      <c r="E18" s="78"/>
      <c r="F18" s="78"/>
      <c r="H18" s="72"/>
      <c r="I18" s="72"/>
      <c r="J18" s="81"/>
      <c r="K18" s="72"/>
      <c r="L18" s="72"/>
      <c r="M18" s="79"/>
    </row>
    <row r="19" spans="1:15" s="28" customFormat="1" ht="48" x14ac:dyDescent="0.2">
      <c r="A19" s="74" t="s">
        <v>182</v>
      </c>
      <c r="B19" s="80" t="s">
        <v>183</v>
      </c>
      <c r="C19" s="76" t="s">
        <v>179</v>
      </c>
      <c r="D19" s="77">
        <v>185.25</v>
      </c>
      <c r="E19" s="78"/>
      <c r="F19" s="78"/>
      <c r="H19" s="72"/>
      <c r="I19" s="72"/>
      <c r="J19" s="72"/>
      <c r="K19" s="72"/>
      <c r="L19" s="72"/>
      <c r="M19" s="79"/>
    </row>
    <row r="20" spans="1:15" s="28" customFormat="1" ht="60.75" thickBot="1" x14ac:dyDescent="0.25">
      <c r="A20" s="74" t="s">
        <v>184</v>
      </c>
      <c r="B20" s="80" t="s">
        <v>185</v>
      </c>
      <c r="C20" s="76" t="s">
        <v>179</v>
      </c>
      <c r="D20" s="77">
        <f>D19-D18</f>
        <v>82.05</v>
      </c>
      <c r="E20" s="78"/>
      <c r="F20" s="78"/>
      <c r="H20" s="72"/>
      <c r="I20" s="72"/>
      <c r="J20" s="72"/>
      <c r="K20" s="72"/>
      <c r="L20" s="72"/>
      <c r="M20" s="82"/>
    </row>
    <row r="21" spans="1:15" ht="12" customHeight="1" thickTop="1" thickBot="1" x14ac:dyDescent="0.25">
      <c r="A21" s="83"/>
      <c r="B21" s="84"/>
      <c r="C21" s="85"/>
      <c r="D21" s="86"/>
      <c r="E21" s="184"/>
      <c r="F21" s="185"/>
      <c r="H21" s="87"/>
      <c r="I21" s="87"/>
      <c r="J21" s="87"/>
      <c r="K21" s="87"/>
      <c r="L21" s="87"/>
      <c r="M21" s="87"/>
    </row>
    <row r="22" spans="1:15" s="28" customFormat="1" ht="16.5" thickTop="1" x14ac:dyDescent="0.25">
      <c r="A22" s="88"/>
      <c r="B22" s="89" t="s">
        <v>186</v>
      </c>
      <c r="C22" s="90"/>
      <c r="D22" s="91"/>
      <c r="E22" s="92"/>
      <c r="F22" s="93"/>
      <c r="H22" s="72"/>
      <c r="I22" s="72"/>
      <c r="J22" s="72"/>
      <c r="K22" s="72"/>
      <c r="L22" s="72"/>
      <c r="M22" s="73"/>
    </row>
    <row r="23" spans="1:15" s="28" customFormat="1" ht="111" customHeight="1" x14ac:dyDescent="0.2">
      <c r="A23" s="74" t="s">
        <v>187</v>
      </c>
      <c r="B23" s="94" t="s">
        <v>188</v>
      </c>
      <c r="C23" s="95" t="s">
        <v>176</v>
      </c>
      <c r="D23" s="96">
        <v>53.15</v>
      </c>
      <c r="E23" s="78"/>
      <c r="F23" s="97"/>
      <c r="H23" s="72"/>
      <c r="I23" s="72"/>
      <c r="J23" s="72"/>
      <c r="K23" s="72"/>
      <c r="L23" s="72"/>
      <c r="M23" s="73"/>
    </row>
    <row r="24" spans="1:15" s="28" customFormat="1" ht="123" customHeight="1" x14ac:dyDescent="0.2">
      <c r="A24" s="74" t="s">
        <v>189</v>
      </c>
      <c r="B24" s="98" t="s">
        <v>190</v>
      </c>
      <c r="C24" s="76" t="s">
        <v>191</v>
      </c>
      <c r="D24" s="99">
        <v>43.92</v>
      </c>
      <c r="E24" s="78"/>
      <c r="F24" s="78"/>
      <c r="H24" s="72"/>
      <c r="I24" s="72"/>
      <c r="J24" s="72"/>
      <c r="K24" s="72"/>
      <c r="L24" s="72"/>
      <c r="M24" s="73"/>
    </row>
    <row r="25" spans="1:15" s="28" customFormat="1" ht="124.5" customHeight="1" x14ac:dyDescent="0.2">
      <c r="A25" s="74" t="s">
        <v>192</v>
      </c>
      <c r="B25" s="98" t="s">
        <v>193</v>
      </c>
      <c r="C25" s="76" t="s">
        <v>191</v>
      </c>
      <c r="D25" s="99">
        <v>36.6</v>
      </c>
      <c r="E25" s="78"/>
      <c r="F25" s="78"/>
      <c r="H25" s="72"/>
      <c r="I25" s="72"/>
      <c r="J25" s="72"/>
      <c r="K25" s="72"/>
      <c r="L25" s="72"/>
      <c r="M25" s="73"/>
    </row>
    <row r="26" spans="1:15" s="28" customFormat="1" ht="157.5" customHeight="1" x14ac:dyDescent="0.2">
      <c r="A26" s="74" t="s">
        <v>194</v>
      </c>
      <c r="B26" s="100" t="s">
        <v>195</v>
      </c>
      <c r="C26" s="76" t="s">
        <v>196</v>
      </c>
      <c r="D26" s="99">
        <v>8</v>
      </c>
      <c r="E26" s="78"/>
      <c r="F26" s="78"/>
      <c r="H26" s="72"/>
      <c r="I26" s="72"/>
      <c r="J26" s="72"/>
      <c r="K26" s="72"/>
      <c r="L26" s="72"/>
      <c r="M26" s="73"/>
    </row>
    <row r="27" spans="1:15" s="28" customFormat="1" ht="168" x14ac:dyDescent="0.2">
      <c r="A27" s="74" t="s">
        <v>197</v>
      </c>
      <c r="B27" s="98" t="s">
        <v>198</v>
      </c>
      <c r="C27" s="76" t="s">
        <v>191</v>
      </c>
      <c r="D27" s="99">
        <v>21.05</v>
      </c>
      <c r="E27" s="78"/>
      <c r="F27" s="78"/>
      <c r="H27" s="101"/>
      <c r="I27" s="101"/>
      <c r="J27" s="102"/>
      <c r="K27" s="103"/>
      <c r="L27" s="104"/>
      <c r="M27" s="105"/>
      <c r="O27" s="106"/>
    </row>
    <row r="28" spans="1:15" s="28" customFormat="1" ht="170.25" customHeight="1" x14ac:dyDescent="0.2">
      <c r="A28" s="74" t="s">
        <v>199</v>
      </c>
      <c r="B28" s="98" t="s">
        <v>200</v>
      </c>
      <c r="C28" s="76" t="s">
        <v>191</v>
      </c>
      <c r="D28" s="99">
        <v>70.55</v>
      </c>
      <c r="E28" s="78"/>
      <c r="F28" s="78"/>
      <c r="H28" s="101"/>
      <c r="I28" s="101"/>
      <c r="J28" s="102"/>
      <c r="K28" s="103"/>
      <c r="L28" s="104"/>
      <c r="M28" s="105"/>
      <c r="O28" s="106"/>
    </row>
    <row r="29" spans="1:15" s="28" customFormat="1" ht="62.25" customHeight="1" thickBot="1" x14ac:dyDescent="0.25">
      <c r="A29" s="74" t="s">
        <v>201</v>
      </c>
      <c r="B29" s="107" t="s">
        <v>202</v>
      </c>
      <c r="C29" s="76" t="s">
        <v>176</v>
      </c>
      <c r="D29" s="99">
        <v>224.77</v>
      </c>
      <c r="E29" s="78"/>
      <c r="F29" s="78"/>
      <c r="H29" s="72"/>
      <c r="I29" s="72"/>
      <c r="J29" s="72"/>
      <c r="K29" s="72"/>
      <c r="L29" s="72"/>
      <c r="M29" s="73"/>
    </row>
    <row r="30" spans="1:15" ht="12" customHeight="1" thickTop="1" thickBot="1" x14ac:dyDescent="0.25">
      <c r="A30" s="83"/>
      <c r="B30" s="84"/>
      <c r="C30" s="85"/>
      <c r="D30" s="86"/>
      <c r="E30" s="184"/>
      <c r="F30" s="185"/>
      <c r="H30" s="87"/>
      <c r="I30" s="87"/>
      <c r="J30" s="87"/>
      <c r="K30" s="87"/>
      <c r="L30" s="87"/>
      <c r="M30" s="87"/>
    </row>
    <row r="31" spans="1:15" s="28" customFormat="1" ht="16.5" thickTop="1" x14ac:dyDescent="0.25">
      <c r="A31" s="108"/>
      <c r="B31" s="109" t="s">
        <v>203</v>
      </c>
      <c r="C31" s="110"/>
      <c r="D31" s="111"/>
      <c r="E31" s="112"/>
      <c r="F31" s="113"/>
      <c r="H31" s="114"/>
      <c r="I31" s="114"/>
      <c r="J31" s="115"/>
      <c r="K31" s="116"/>
      <c r="L31" s="117"/>
      <c r="M31" s="105"/>
    </row>
    <row r="32" spans="1:15" s="28" customFormat="1" ht="120" x14ac:dyDescent="0.2">
      <c r="A32" s="74" t="s">
        <v>204</v>
      </c>
      <c r="B32" s="118" t="s">
        <v>205</v>
      </c>
      <c r="C32" s="119" t="s">
        <v>6</v>
      </c>
      <c r="D32" s="120">
        <v>475</v>
      </c>
      <c r="E32" s="78"/>
      <c r="F32" s="78"/>
      <c r="H32" s="114"/>
      <c r="I32" s="114"/>
      <c r="J32" s="115"/>
      <c r="K32" s="116"/>
      <c r="L32" s="117"/>
      <c r="M32" s="105"/>
    </row>
    <row r="33" spans="1:13" s="28" customFormat="1" ht="120" x14ac:dyDescent="0.2">
      <c r="A33" s="74" t="s">
        <v>206</v>
      </c>
      <c r="B33" s="118" t="s">
        <v>207</v>
      </c>
      <c r="C33" s="119" t="s">
        <v>6</v>
      </c>
      <c r="D33" s="120">
        <v>56.67</v>
      </c>
      <c r="E33" s="78"/>
      <c r="F33" s="78"/>
      <c r="H33" s="114"/>
      <c r="I33" s="114"/>
      <c r="J33" s="115"/>
      <c r="K33" s="116"/>
      <c r="L33" s="117"/>
      <c r="M33" s="105"/>
    </row>
    <row r="34" spans="1:13" s="28" customFormat="1" ht="85.5" customHeight="1" x14ac:dyDescent="0.2">
      <c r="A34" s="74" t="s">
        <v>208</v>
      </c>
      <c r="B34" s="118" t="s">
        <v>209</v>
      </c>
      <c r="C34" s="119" t="s">
        <v>6</v>
      </c>
      <c r="D34" s="120">
        <v>476.67</v>
      </c>
      <c r="E34" s="78"/>
      <c r="F34" s="78"/>
      <c r="H34" s="114"/>
      <c r="I34" s="114"/>
      <c r="J34" s="115"/>
      <c r="K34" s="116"/>
      <c r="L34" s="117"/>
      <c r="M34" s="105"/>
    </row>
    <row r="35" spans="1:13" s="28" customFormat="1" ht="96.75" customHeight="1" x14ac:dyDescent="0.2">
      <c r="A35" s="74" t="s">
        <v>210</v>
      </c>
      <c r="B35" s="118" t="s">
        <v>211</v>
      </c>
      <c r="C35" s="119" t="s">
        <v>6</v>
      </c>
      <c r="D35" s="120">
        <v>3220.8</v>
      </c>
      <c r="E35" s="78"/>
      <c r="F35" s="78"/>
      <c r="H35" s="114"/>
      <c r="I35" s="114"/>
      <c r="J35" s="115"/>
      <c r="K35" s="116"/>
      <c r="L35" s="117"/>
      <c r="M35" s="105"/>
    </row>
    <row r="36" spans="1:13" s="28" customFormat="1" ht="97.5" customHeight="1" x14ac:dyDescent="0.2">
      <c r="A36" s="74" t="s">
        <v>212</v>
      </c>
      <c r="B36" s="121" t="s">
        <v>213</v>
      </c>
      <c r="C36" s="119" t="s">
        <v>6</v>
      </c>
      <c r="D36" s="120">
        <v>4123.8</v>
      </c>
      <c r="E36" s="78"/>
      <c r="F36" s="78"/>
      <c r="H36" s="114"/>
      <c r="I36" s="114"/>
      <c r="J36" s="115"/>
      <c r="K36" s="116"/>
      <c r="L36" s="117"/>
      <c r="M36" s="105"/>
    </row>
    <row r="37" spans="1:13" s="28" customFormat="1" ht="96" x14ac:dyDescent="0.2">
      <c r="A37" s="74" t="s">
        <v>214</v>
      </c>
      <c r="B37" s="121" t="s">
        <v>215</v>
      </c>
      <c r="C37" s="119" t="s">
        <v>6</v>
      </c>
      <c r="D37" s="120">
        <v>2135.61</v>
      </c>
      <c r="E37" s="78"/>
      <c r="F37" s="78"/>
      <c r="H37" s="114"/>
      <c r="I37" s="114"/>
      <c r="J37" s="115"/>
      <c r="K37" s="116"/>
      <c r="L37" s="117"/>
      <c r="M37" s="105"/>
    </row>
    <row r="38" spans="1:13" s="28" customFormat="1" ht="97.5" customHeight="1" x14ac:dyDescent="0.2">
      <c r="A38" s="74" t="s">
        <v>216</v>
      </c>
      <c r="B38" s="121" t="s">
        <v>217</v>
      </c>
      <c r="C38" s="119" t="s">
        <v>6</v>
      </c>
      <c r="D38" s="120">
        <v>514.70000000000005</v>
      </c>
      <c r="E38" s="78"/>
      <c r="F38" s="78"/>
      <c r="H38" s="114"/>
      <c r="I38" s="114"/>
      <c r="J38" s="115"/>
      <c r="K38" s="116"/>
      <c r="L38" s="117"/>
      <c r="M38" s="105"/>
    </row>
    <row r="39" spans="1:13" s="28" customFormat="1" ht="99.75" customHeight="1" x14ac:dyDescent="0.2">
      <c r="A39" s="74" t="s">
        <v>218</v>
      </c>
      <c r="B39" s="121" t="s">
        <v>219</v>
      </c>
      <c r="C39" s="119" t="s">
        <v>6</v>
      </c>
      <c r="D39" s="120">
        <v>269.60000000000002</v>
      </c>
      <c r="E39" s="78"/>
      <c r="F39" s="78"/>
      <c r="H39" s="114"/>
      <c r="I39" s="114"/>
      <c r="J39" s="115"/>
      <c r="K39" s="116"/>
      <c r="L39" s="117"/>
      <c r="M39" s="105"/>
    </row>
    <row r="40" spans="1:13" s="28" customFormat="1" ht="109.5" customHeight="1" x14ac:dyDescent="0.2">
      <c r="A40" s="74" t="s">
        <v>220</v>
      </c>
      <c r="B40" s="121" t="s">
        <v>221</v>
      </c>
      <c r="C40" s="119" t="s">
        <v>6</v>
      </c>
      <c r="D40" s="120">
        <v>637.23</v>
      </c>
      <c r="E40" s="78"/>
      <c r="F40" s="78"/>
      <c r="H40" s="114"/>
      <c r="I40" s="114"/>
      <c r="J40" s="115"/>
      <c r="K40" s="116"/>
      <c r="L40" s="117"/>
      <c r="M40" s="105"/>
    </row>
    <row r="41" spans="1:13" s="28" customFormat="1" ht="109.5" customHeight="1" x14ac:dyDescent="0.2">
      <c r="A41" s="74" t="s">
        <v>222</v>
      </c>
      <c r="B41" s="121" t="s">
        <v>223</v>
      </c>
      <c r="C41" s="119" t="s">
        <v>6</v>
      </c>
      <c r="D41" s="120">
        <v>64.849999999999994</v>
      </c>
      <c r="E41" s="78"/>
      <c r="F41" s="78"/>
      <c r="H41" s="114"/>
      <c r="I41" s="114"/>
      <c r="J41" s="115"/>
      <c r="K41" s="116"/>
      <c r="L41" s="117"/>
      <c r="M41" s="105"/>
    </row>
    <row r="42" spans="1:13" s="28" customFormat="1" ht="84" x14ac:dyDescent="0.2">
      <c r="A42" s="74" t="s">
        <v>224</v>
      </c>
      <c r="B42" s="121" t="s">
        <v>225</v>
      </c>
      <c r="C42" s="119" t="s">
        <v>176</v>
      </c>
      <c r="D42" s="120">
        <v>207</v>
      </c>
      <c r="E42" s="78"/>
      <c r="F42" s="78"/>
      <c r="H42" s="114"/>
      <c r="I42" s="114"/>
      <c r="J42" s="115"/>
      <c r="K42" s="116"/>
      <c r="L42" s="117"/>
      <c r="M42" s="105"/>
    </row>
    <row r="43" spans="1:13" s="28" customFormat="1" ht="87.75" customHeight="1" x14ac:dyDescent="0.2">
      <c r="A43" s="74" t="s">
        <v>226</v>
      </c>
      <c r="B43" s="121" t="s">
        <v>227</v>
      </c>
      <c r="C43" s="119" t="s">
        <v>179</v>
      </c>
      <c r="D43" s="120">
        <f>D42*0.12</f>
        <v>24.84</v>
      </c>
      <c r="E43" s="78"/>
      <c r="F43" s="78"/>
      <c r="H43" s="114"/>
      <c r="I43" s="114"/>
      <c r="J43" s="115"/>
      <c r="K43" s="116"/>
      <c r="L43" s="117"/>
      <c r="M43" s="105"/>
    </row>
    <row r="44" spans="1:13" s="28" customFormat="1" ht="63.75" customHeight="1" thickBot="1" x14ac:dyDescent="0.25">
      <c r="A44" s="74" t="s">
        <v>228</v>
      </c>
      <c r="B44" s="121" t="s">
        <v>229</v>
      </c>
      <c r="C44" s="119" t="s">
        <v>196</v>
      </c>
      <c r="D44" s="120">
        <v>2170</v>
      </c>
      <c r="E44" s="78"/>
      <c r="F44" s="78"/>
      <c r="H44" s="114"/>
      <c r="I44" s="114"/>
      <c r="J44" s="115"/>
      <c r="K44" s="116"/>
      <c r="L44" s="117"/>
      <c r="M44" s="105"/>
    </row>
    <row r="45" spans="1:13" ht="12" customHeight="1" thickTop="1" thickBot="1" x14ac:dyDescent="0.25">
      <c r="A45" s="83"/>
      <c r="B45" s="84"/>
      <c r="C45" s="85"/>
      <c r="D45" s="86"/>
      <c r="E45" s="184"/>
      <c r="F45" s="185"/>
      <c r="H45" s="87"/>
      <c r="I45" s="87"/>
      <c r="J45" s="87"/>
      <c r="K45" s="87"/>
      <c r="L45" s="87"/>
      <c r="M45" s="87"/>
    </row>
    <row r="46" spans="1:13" s="28" customFormat="1" ht="16.5" thickTop="1" x14ac:dyDescent="0.25">
      <c r="A46" s="122"/>
      <c r="B46" s="67" t="s">
        <v>230</v>
      </c>
      <c r="C46" s="66"/>
      <c r="D46" s="120"/>
      <c r="E46" s="123"/>
      <c r="F46" s="113"/>
      <c r="H46" s="124"/>
      <c r="I46" s="124"/>
      <c r="J46" s="124"/>
      <c r="K46" s="124"/>
      <c r="L46" s="124"/>
      <c r="M46" s="124"/>
    </row>
    <row r="47" spans="1:13" s="28" customFormat="1" ht="111.75" customHeight="1" x14ac:dyDescent="0.2">
      <c r="A47" s="74" t="s">
        <v>231</v>
      </c>
      <c r="B47" s="125" t="s">
        <v>232</v>
      </c>
      <c r="C47" s="126" t="s">
        <v>176</v>
      </c>
      <c r="D47" s="120">
        <v>443.45</v>
      </c>
      <c r="E47" s="78"/>
      <c r="F47" s="78"/>
      <c r="H47" s="124"/>
      <c r="I47" s="124"/>
      <c r="J47" s="124"/>
      <c r="K47" s="124"/>
      <c r="L47" s="124"/>
      <c r="M47" s="124"/>
    </row>
    <row r="48" spans="1:13" s="28" customFormat="1" ht="87" customHeight="1" x14ac:dyDescent="0.2">
      <c r="A48" s="74" t="s">
        <v>233</v>
      </c>
      <c r="B48" s="98" t="s">
        <v>234</v>
      </c>
      <c r="C48" s="126" t="s">
        <v>191</v>
      </c>
      <c r="D48" s="120">
        <v>139.19999999999999</v>
      </c>
      <c r="E48" s="78"/>
      <c r="F48" s="78"/>
      <c r="H48" s="114"/>
      <c r="I48" s="114"/>
      <c r="J48" s="115"/>
      <c r="K48" s="116"/>
      <c r="L48" s="117"/>
      <c r="M48" s="105"/>
    </row>
    <row r="49" spans="1:13" s="28" customFormat="1" ht="96" x14ac:dyDescent="0.2">
      <c r="A49" s="74" t="s">
        <v>235</v>
      </c>
      <c r="B49" s="98" t="s">
        <v>236</v>
      </c>
      <c r="C49" s="126" t="s">
        <v>191</v>
      </c>
      <c r="D49" s="120">
        <v>16.8</v>
      </c>
      <c r="E49" s="78"/>
      <c r="F49" s="78"/>
      <c r="H49" s="114"/>
      <c r="I49" s="114"/>
      <c r="J49" s="115"/>
      <c r="K49" s="116"/>
      <c r="L49" s="117"/>
      <c r="M49" s="105"/>
    </row>
    <row r="50" spans="1:13" s="28" customFormat="1" ht="98.25" customHeight="1" x14ac:dyDescent="0.2">
      <c r="A50" s="74" t="s">
        <v>237</v>
      </c>
      <c r="B50" s="98" t="s">
        <v>238</v>
      </c>
      <c r="C50" s="126" t="s">
        <v>191</v>
      </c>
      <c r="D50" s="120">
        <v>21.6</v>
      </c>
      <c r="E50" s="78"/>
      <c r="F50" s="78"/>
      <c r="H50" s="114"/>
      <c r="I50" s="114"/>
      <c r="J50" s="115"/>
      <c r="K50" s="116"/>
      <c r="L50" s="117"/>
      <c r="M50" s="105"/>
    </row>
    <row r="51" spans="1:13" s="28" customFormat="1" ht="96.75" customHeight="1" x14ac:dyDescent="0.2">
      <c r="A51" s="74" t="s">
        <v>239</v>
      </c>
      <c r="B51" s="98" t="s">
        <v>240</v>
      </c>
      <c r="C51" s="126" t="s">
        <v>191</v>
      </c>
      <c r="D51" s="120">
        <v>266.39999999999998</v>
      </c>
      <c r="E51" s="78"/>
      <c r="F51" s="78"/>
      <c r="H51" s="114"/>
      <c r="I51" s="114"/>
      <c r="J51" s="115"/>
      <c r="K51" s="116"/>
      <c r="L51" s="117"/>
      <c r="M51" s="105"/>
    </row>
    <row r="52" spans="1:13" s="28" customFormat="1" ht="96" x14ac:dyDescent="0.2">
      <c r="A52" s="74" t="s">
        <v>241</v>
      </c>
      <c r="B52" s="98" t="s">
        <v>242</v>
      </c>
      <c r="C52" s="126" t="s">
        <v>191</v>
      </c>
      <c r="D52" s="120">
        <v>40.08</v>
      </c>
      <c r="E52" s="78"/>
      <c r="F52" s="78"/>
      <c r="H52" s="114"/>
      <c r="I52" s="114"/>
      <c r="J52" s="115"/>
      <c r="K52" s="116"/>
      <c r="L52" s="117"/>
      <c r="M52" s="105"/>
    </row>
    <row r="53" spans="1:13" s="28" customFormat="1" ht="84.75" customHeight="1" x14ac:dyDescent="0.2">
      <c r="A53" s="74" t="s">
        <v>243</v>
      </c>
      <c r="B53" s="98" t="s">
        <v>244</v>
      </c>
      <c r="C53" s="126" t="s">
        <v>191</v>
      </c>
      <c r="D53" s="120">
        <v>135</v>
      </c>
      <c r="E53" s="78"/>
      <c r="F53" s="78"/>
      <c r="H53" s="114"/>
      <c r="I53" s="114"/>
      <c r="J53" s="115"/>
      <c r="K53" s="116"/>
      <c r="L53" s="127"/>
      <c r="M53" s="105"/>
    </row>
    <row r="54" spans="1:13" s="28" customFormat="1" ht="156" x14ac:dyDescent="0.2">
      <c r="A54" s="74" t="s">
        <v>245</v>
      </c>
      <c r="B54" s="98" t="s">
        <v>246</v>
      </c>
      <c r="C54" s="76" t="s">
        <v>191</v>
      </c>
      <c r="D54" s="99">
        <v>41.46</v>
      </c>
      <c r="E54" s="78"/>
      <c r="F54" s="78"/>
      <c r="H54" s="72"/>
      <c r="I54" s="72"/>
      <c r="J54" s="72"/>
      <c r="K54" s="72"/>
      <c r="L54" s="72"/>
      <c r="M54" s="73"/>
    </row>
    <row r="55" spans="1:13" s="28" customFormat="1" ht="64.5" customHeight="1" x14ac:dyDescent="0.2">
      <c r="A55" s="74" t="s">
        <v>247</v>
      </c>
      <c r="B55" s="98" t="s">
        <v>248</v>
      </c>
      <c r="C55" s="126" t="s">
        <v>191</v>
      </c>
      <c r="D55" s="120">
        <v>18.3</v>
      </c>
      <c r="E55" s="78"/>
      <c r="F55" s="78"/>
      <c r="H55" s="114"/>
      <c r="I55" s="114"/>
      <c r="J55" s="115"/>
      <c r="K55" s="116"/>
      <c r="L55" s="127"/>
      <c r="M55" s="105"/>
    </row>
    <row r="56" spans="1:13" s="28" customFormat="1" ht="99.75" customHeight="1" x14ac:dyDescent="0.2">
      <c r="A56" s="74" t="s">
        <v>249</v>
      </c>
      <c r="B56" s="107" t="s">
        <v>250</v>
      </c>
      <c r="C56" s="126" t="s">
        <v>191</v>
      </c>
      <c r="D56" s="120">
        <v>137.61000000000001</v>
      </c>
      <c r="E56" s="78"/>
      <c r="F56" s="78"/>
      <c r="H56" s="124"/>
      <c r="I56" s="124"/>
      <c r="J56" s="124"/>
      <c r="K56" s="124"/>
      <c r="L56" s="124"/>
      <c r="M56" s="124"/>
    </row>
    <row r="57" spans="1:13" s="28" customFormat="1" ht="84" customHeight="1" x14ac:dyDescent="0.2">
      <c r="A57" s="74" t="s">
        <v>251</v>
      </c>
      <c r="B57" s="125" t="s">
        <v>252</v>
      </c>
      <c r="C57" s="76" t="s">
        <v>176</v>
      </c>
      <c r="D57" s="120">
        <v>35.5</v>
      </c>
      <c r="E57" s="78"/>
      <c r="F57" s="78"/>
      <c r="H57" s="124"/>
      <c r="I57" s="124"/>
      <c r="J57" s="124"/>
      <c r="K57" s="124"/>
      <c r="L57" s="124"/>
      <c r="M57" s="124"/>
    </row>
    <row r="58" spans="1:13" s="28" customFormat="1" ht="72" x14ac:dyDescent="0.2">
      <c r="A58" s="74" t="s">
        <v>253</v>
      </c>
      <c r="B58" s="98" t="s">
        <v>254</v>
      </c>
      <c r="C58" s="126" t="s">
        <v>176</v>
      </c>
      <c r="D58" s="120">
        <v>309.55</v>
      </c>
      <c r="E58" s="78"/>
      <c r="F58" s="78"/>
      <c r="H58" s="124"/>
      <c r="I58" s="124"/>
      <c r="J58" s="124"/>
      <c r="K58" s="124"/>
      <c r="L58" s="124"/>
      <c r="M58" s="124"/>
    </row>
    <row r="59" spans="1:13" s="28" customFormat="1" ht="72" x14ac:dyDescent="0.2">
      <c r="A59" s="74" t="s">
        <v>255</v>
      </c>
      <c r="B59" s="98" t="s">
        <v>256</v>
      </c>
      <c r="C59" s="126" t="s">
        <v>176</v>
      </c>
      <c r="D59" s="120">
        <v>143.66999999999999</v>
      </c>
      <c r="E59" s="78"/>
      <c r="F59" s="78"/>
      <c r="H59" s="124"/>
      <c r="I59" s="124"/>
      <c r="J59" s="124"/>
      <c r="K59" s="124"/>
      <c r="L59" s="124"/>
      <c r="M59" s="124"/>
    </row>
    <row r="60" spans="1:13" s="28" customFormat="1" ht="60" x14ac:dyDescent="0.2">
      <c r="A60" s="74" t="s">
        <v>257</v>
      </c>
      <c r="B60" s="98" t="s">
        <v>258</v>
      </c>
      <c r="C60" s="126" t="s">
        <v>176</v>
      </c>
      <c r="D60" s="120">
        <v>120.31</v>
      </c>
      <c r="E60" s="78"/>
      <c r="F60" s="78"/>
      <c r="H60" s="124"/>
      <c r="I60" s="124"/>
      <c r="J60" s="124"/>
      <c r="K60" s="124"/>
      <c r="L60" s="124"/>
      <c r="M60" s="124"/>
    </row>
    <row r="61" spans="1:13" s="28" customFormat="1" ht="48" x14ac:dyDescent="0.2">
      <c r="A61" s="74" t="s">
        <v>259</v>
      </c>
      <c r="B61" s="98" t="s">
        <v>260</v>
      </c>
      <c r="C61" s="126" t="s">
        <v>191</v>
      </c>
      <c r="D61" s="120">
        <v>1</v>
      </c>
      <c r="E61" s="78"/>
      <c r="F61" s="78"/>
      <c r="H61" s="124"/>
      <c r="I61" s="124"/>
      <c r="J61" s="124"/>
      <c r="K61" s="124"/>
      <c r="L61" s="124"/>
      <c r="M61" s="124"/>
    </row>
    <row r="62" spans="1:13" s="28" customFormat="1" ht="60" x14ac:dyDescent="0.2">
      <c r="A62" s="74" t="s">
        <v>261</v>
      </c>
      <c r="B62" s="98" t="s">
        <v>262</v>
      </c>
      <c r="C62" s="126" t="s">
        <v>191</v>
      </c>
      <c r="D62" s="120">
        <v>150.97</v>
      </c>
      <c r="E62" s="78"/>
      <c r="F62" s="78"/>
      <c r="H62" s="124"/>
      <c r="I62" s="124"/>
      <c r="J62" s="124"/>
      <c r="K62" s="124"/>
      <c r="L62" s="124"/>
      <c r="M62" s="124"/>
    </row>
    <row r="63" spans="1:13" s="28" customFormat="1" ht="60.75" thickBot="1" x14ac:dyDescent="0.25">
      <c r="A63" s="74" t="s">
        <v>263</v>
      </c>
      <c r="B63" s="98" t="s">
        <v>264</v>
      </c>
      <c r="C63" s="126" t="s">
        <v>176</v>
      </c>
      <c r="D63" s="120">
        <v>207</v>
      </c>
      <c r="E63" s="78"/>
      <c r="F63" s="78"/>
      <c r="H63" s="124"/>
      <c r="I63" s="124"/>
      <c r="J63" s="124"/>
      <c r="K63" s="124"/>
      <c r="L63" s="124"/>
      <c r="M63" s="124"/>
    </row>
    <row r="64" spans="1:13" ht="12" customHeight="1" thickTop="1" thickBot="1" x14ac:dyDescent="0.25">
      <c r="A64" s="83"/>
      <c r="B64" s="84"/>
      <c r="C64" s="85"/>
      <c r="D64" s="86"/>
      <c r="E64" s="184"/>
      <c r="F64" s="185"/>
      <c r="H64" s="87"/>
      <c r="I64" s="87"/>
      <c r="J64" s="87"/>
      <c r="K64" s="87"/>
      <c r="L64" s="87"/>
      <c r="M64" s="87"/>
    </row>
    <row r="65" spans="1:7" s="28" customFormat="1" ht="16.5" thickTop="1" x14ac:dyDescent="0.25">
      <c r="A65" s="122"/>
      <c r="B65" s="67" t="s">
        <v>265</v>
      </c>
      <c r="C65" s="128"/>
      <c r="D65" s="129"/>
      <c r="E65" s="130"/>
      <c r="F65" s="113"/>
      <c r="G65" s="124"/>
    </row>
    <row r="66" spans="1:7" s="28" customFormat="1" ht="96.75" customHeight="1" x14ac:dyDescent="0.2">
      <c r="A66" s="74" t="s">
        <v>266</v>
      </c>
      <c r="B66" s="98" t="s">
        <v>267</v>
      </c>
      <c r="C66" s="126" t="s">
        <v>176</v>
      </c>
      <c r="D66" s="99">
        <v>184.82</v>
      </c>
      <c r="E66" s="78"/>
      <c r="F66" s="78"/>
      <c r="G66" s="131"/>
    </row>
    <row r="67" spans="1:7" s="28" customFormat="1" ht="97.5" customHeight="1" x14ac:dyDescent="0.2">
      <c r="A67" s="74" t="s">
        <v>268</v>
      </c>
      <c r="B67" s="107" t="s">
        <v>269</v>
      </c>
      <c r="C67" s="126" t="s">
        <v>176</v>
      </c>
      <c r="D67" s="99">
        <v>6.72</v>
      </c>
      <c r="E67" s="78"/>
      <c r="F67" s="78"/>
      <c r="G67" s="131"/>
    </row>
    <row r="68" spans="1:7" s="28" customFormat="1" ht="60" x14ac:dyDescent="0.2">
      <c r="A68" s="74" t="s">
        <v>270</v>
      </c>
      <c r="B68" s="98" t="s">
        <v>271</v>
      </c>
      <c r="C68" s="126" t="s">
        <v>176</v>
      </c>
      <c r="D68" s="99">
        <v>8.51</v>
      </c>
      <c r="E68" s="78"/>
      <c r="F68" s="78"/>
      <c r="G68" s="131"/>
    </row>
    <row r="69" spans="1:7" s="28" customFormat="1" ht="72" x14ac:dyDescent="0.2">
      <c r="A69" s="74" t="s">
        <v>272</v>
      </c>
      <c r="B69" s="98" t="s">
        <v>273</v>
      </c>
      <c r="C69" s="126" t="s">
        <v>191</v>
      </c>
      <c r="D69" s="99">
        <v>1.1499999999999999</v>
      </c>
      <c r="E69" s="78"/>
      <c r="F69" s="78"/>
      <c r="G69" s="131"/>
    </row>
    <row r="70" spans="1:7" s="28" customFormat="1" ht="72" x14ac:dyDescent="0.2">
      <c r="A70" s="74" t="s">
        <v>274</v>
      </c>
      <c r="B70" s="98" t="s">
        <v>275</v>
      </c>
      <c r="C70" s="126" t="s">
        <v>176</v>
      </c>
      <c r="D70" s="99">
        <v>208.3</v>
      </c>
      <c r="E70" s="78"/>
      <c r="F70" s="78"/>
      <c r="G70" s="131"/>
    </row>
    <row r="71" spans="1:7" s="28" customFormat="1" ht="60" x14ac:dyDescent="0.2">
      <c r="A71" s="74" t="s">
        <v>276</v>
      </c>
      <c r="B71" s="98" t="s">
        <v>277</v>
      </c>
      <c r="C71" s="126" t="s">
        <v>176</v>
      </c>
      <c r="D71" s="99">
        <v>82.92</v>
      </c>
      <c r="E71" s="78"/>
      <c r="F71" s="78"/>
      <c r="G71" s="131"/>
    </row>
    <row r="72" spans="1:7" s="28" customFormat="1" ht="72" x14ac:dyDescent="0.2">
      <c r="A72" s="74" t="s">
        <v>278</v>
      </c>
      <c r="B72" s="98" t="s">
        <v>279</v>
      </c>
      <c r="C72" s="126" t="s">
        <v>176</v>
      </c>
      <c r="D72" s="99">
        <v>62.94</v>
      </c>
      <c r="E72" s="78"/>
      <c r="F72" s="78"/>
      <c r="G72" s="131"/>
    </row>
    <row r="73" spans="1:7" s="28" customFormat="1" ht="72" x14ac:dyDescent="0.2">
      <c r="A73" s="74" t="s">
        <v>280</v>
      </c>
      <c r="B73" s="98" t="s">
        <v>281</v>
      </c>
      <c r="C73" s="126" t="s">
        <v>176</v>
      </c>
      <c r="D73" s="99">
        <v>45.3</v>
      </c>
      <c r="E73" s="78"/>
      <c r="F73" s="78"/>
      <c r="G73" s="131"/>
    </row>
    <row r="74" spans="1:7" s="28" customFormat="1" ht="48" x14ac:dyDescent="0.2">
      <c r="A74" s="74" t="s">
        <v>282</v>
      </c>
      <c r="B74" s="98" t="s">
        <v>283</v>
      </c>
      <c r="C74" s="126" t="s">
        <v>191</v>
      </c>
      <c r="D74" s="99">
        <v>191.39</v>
      </c>
      <c r="E74" s="78"/>
      <c r="F74" s="78"/>
      <c r="G74" s="131"/>
    </row>
    <row r="75" spans="1:7" s="28" customFormat="1" ht="84" x14ac:dyDescent="0.2">
      <c r="A75" s="74" t="s">
        <v>284</v>
      </c>
      <c r="B75" s="118" t="s">
        <v>285</v>
      </c>
      <c r="C75" s="126" t="s">
        <v>176</v>
      </c>
      <c r="D75" s="99">
        <v>247.08</v>
      </c>
      <c r="E75" s="78"/>
      <c r="F75" s="78"/>
      <c r="G75" s="131"/>
    </row>
    <row r="76" spans="1:7" s="28" customFormat="1" ht="84" x14ac:dyDescent="0.2">
      <c r="A76" s="74" t="s">
        <v>286</v>
      </c>
      <c r="B76" s="118" t="s">
        <v>287</v>
      </c>
      <c r="C76" s="126" t="s">
        <v>176</v>
      </c>
      <c r="D76" s="99">
        <v>56.11</v>
      </c>
      <c r="E76" s="78"/>
      <c r="F76" s="78"/>
      <c r="G76" s="131"/>
    </row>
    <row r="77" spans="1:7" s="28" customFormat="1" ht="72" x14ac:dyDescent="0.2">
      <c r="A77" s="74" t="s">
        <v>288</v>
      </c>
      <c r="B77" s="118" t="s">
        <v>289</v>
      </c>
      <c r="C77" s="126" t="s">
        <v>176</v>
      </c>
      <c r="D77" s="99">
        <v>119.02</v>
      </c>
      <c r="E77" s="78"/>
      <c r="F77" s="78"/>
      <c r="G77" s="131"/>
    </row>
    <row r="78" spans="1:7" s="28" customFormat="1" ht="84" x14ac:dyDescent="0.2">
      <c r="A78" s="74" t="s">
        <v>290</v>
      </c>
      <c r="B78" s="132" t="s">
        <v>291</v>
      </c>
      <c r="C78" s="126" t="s">
        <v>176</v>
      </c>
      <c r="D78" s="99">
        <v>60.5</v>
      </c>
      <c r="E78" s="78"/>
      <c r="F78" s="78"/>
      <c r="G78" s="131"/>
    </row>
    <row r="79" spans="1:7" s="28" customFormat="1" ht="60" x14ac:dyDescent="0.2">
      <c r="A79" s="74" t="s">
        <v>292</v>
      </c>
      <c r="B79" s="118" t="s">
        <v>293</v>
      </c>
      <c r="C79" s="126" t="s">
        <v>176</v>
      </c>
      <c r="D79" s="99">
        <v>69.87</v>
      </c>
      <c r="E79" s="78"/>
      <c r="F79" s="78"/>
      <c r="G79" s="131"/>
    </row>
    <row r="80" spans="1:7" s="28" customFormat="1" ht="64.5" customHeight="1" x14ac:dyDescent="0.2">
      <c r="A80" s="74" t="s">
        <v>294</v>
      </c>
      <c r="B80" s="118" t="s">
        <v>295</v>
      </c>
      <c r="C80" s="126" t="s">
        <v>176</v>
      </c>
      <c r="D80" s="99">
        <v>102.96</v>
      </c>
      <c r="E80" s="78"/>
      <c r="F80" s="78"/>
      <c r="G80" s="131"/>
    </row>
    <row r="81" spans="1:13" s="28" customFormat="1" ht="76.5" customHeight="1" x14ac:dyDescent="0.2">
      <c r="A81" s="74" t="s">
        <v>296</v>
      </c>
      <c r="B81" s="118" t="s">
        <v>297</v>
      </c>
      <c r="C81" s="126" t="s">
        <v>176</v>
      </c>
      <c r="D81" s="99">
        <v>233.83</v>
      </c>
      <c r="E81" s="78"/>
      <c r="F81" s="78"/>
      <c r="G81" s="131"/>
    </row>
    <row r="82" spans="1:13" s="28" customFormat="1" ht="180.75" thickBot="1" x14ac:dyDescent="0.25">
      <c r="A82" s="74" t="s">
        <v>298</v>
      </c>
      <c r="B82" s="118" t="s">
        <v>299</v>
      </c>
      <c r="C82" s="126" t="s">
        <v>176</v>
      </c>
      <c r="D82" s="99">
        <v>58.49</v>
      </c>
      <c r="E82" s="78"/>
      <c r="F82" s="78"/>
      <c r="G82" s="131"/>
    </row>
    <row r="83" spans="1:13" ht="12" customHeight="1" thickTop="1" thickBot="1" x14ac:dyDescent="0.25">
      <c r="A83" s="83"/>
      <c r="B83" s="84"/>
      <c r="C83" s="85"/>
      <c r="D83" s="86"/>
      <c r="E83" s="184"/>
      <c r="F83" s="185"/>
      <c r="H83" s="87"/>
      <c r="I83" s="87"/>
      <c r="J83" s="87"/>
      <c r="K83" s="87"/>
      <c r="L83" s="87"/>
      <c r="M83" s="87"/>
    </row>
    <row r="84" spans="1:13" s="28" customFormat="1" ht="32.25" thickTop="1" x14ac:dyDescent="0.25">
      <c r="A84" s="74"/>
      <c r="B84" s="133" t="s">
        <v>300</v>
      </c>
      <c r="C84" s="128"/>
      <c r="D84" s="129"/>
      <c r="E84" s="130"/>
      <c r="F84" s="113"/>
      <c r="G84" s="124"/>
    </row>
    <row r="85" spans="1:13" s="28" customFormat="1" ht="72" x14ac:dyDescent="0.2">
      <c r="A85" s="74" t="s">
        <v>301</v>
      </c>
      <c r="B85" s="98" t="s">
        <v>302</v>
      </c>
      <c r="C85" s="126" t="s">
        <v>196</v>
      </c>
      <c r="D85" s="99">
        <v>4</v>
      </c>
      <c r="E85" s="78"/>
      <c r="F85" s="78"/>
      <c r="G85" s="131"/>
    </row>
    <row r="86" spans="1:13" s="28" customFormat="1" ht="60" x14ac:dyDescent="0.2">
      <c r="A86" s="74" t="s">
        <v>303</v>
      </c>
      <c r="B86" s="98" t="s">
        <v>304</v>
      </c>
      <c r="C86" s="126" t="s">
        <v>196</v>
      </c>
      <c r="D86" s="99">
        <v>4</v>
      </c>
      <c r="E86" s="78"/>
      <c r="F86" s="78"/>
      <c r="G86" s="131"/>
    </row>
    <row r="87" spans="1:13" s="28" customFormat="1" ht="75" customHeight="1" x14ac:dyDescent="0.2">
      <c r="A87" s="74" t="s">
        <v>305</v>
      </c>
      <c r="B87" s="98" t="s">
        <v>306</v>
      </c>
      <c r="C87" s="126" t="s">
        <v>196</v>
      </c>
      <c r="D87" s="99">
        <v>2</v>
      </c>
      <c r="E87" s="78"/>
      <c r="F87" s="78"/>
      <c r="G87" s="131"/>
    </row>
    <row r="88" spans="1:13" s="28" customFormat="1" ht="60" x14ac:dyDescent="0.2">
      <c r="A88" s="74" t="s">
        <v>307</v>
      </c>
      <c r="B88" s="98" t="s">
        <v>308</v>
      </c>
      <c r="C88" s="126" t="s">
        <v>196</v>
      </c>
      <c r="D88" s="99">
        <v>2</v>
      </c>
      <c r="E88" s="78"/>
      <c r="F88" s="78"/>
      <c r="G88" s="131"/>
    </row>
    <row r="89" spans="1:13" s="28" customFormat="1" ht="60" x14ac:dyDescent="0.2">
      <c r="A89" s="74" t="s">
        <v>309</v>
      </c>
      <c r="B89" s="98" t="s">
        <v>310</v>
      </c>
      <c r="C89" s="126" t="s">
        <v>196</v>
      </c>
      <c r="D89" s="99">
        <v>8</v>
      </c>
      <c r="E89" s="78"/>
      <c r="F89" s="78"/>
      <c r="G89" s="131"/>
    </row>
    <row r="90" spans="1:13" s="28" customFormat="1" ht="72" x14ac:dyDescent="0.2">
      <c r="A90" s="74" t="s">
        <v>311</v>
      </c>
      <c r="B90" s="98" t="s">
        <v>312</v>
      </c>
      <c r="C90" s="126" t="s">
        <v>313</v>
      </c>
      <c r="D90" s="99">
        <v>8</v>
      </c>
      <c r="E90" s="78"/>
      <c r="F90" s="78"/>
      <c r="G90" s="131"/>
    </row>
    <row r="91" spans="1:13" s="28" customFormat="1" ht="72" x14ac:dyDescent="0.2">
      <c r="A91" s="74" t="s">
        <v>314</v>
      </c>
      <c r="B91" s="98" t="s">
        <v>315</v>
      </c>
      <c r="C91" s="126" t="s">
        <v>196</v>
      </c>
      <c r="D91" s="99">
        <v>4</v>
      </c>
      <c r="E91" s="78"/>
      <c r="F91" s="78"/>
      <c r="G91" s="131"/>
    </row>
    <row r="92" spans="1:13" s="28" customFormat="1" ht="61.5" customHeight="1" x14ac:dyDescent="0.2">
      <c r="A92" s="74" t="s">
        <v>316</v>
      </c>
      <c r="B92" s="107" t="s">
        <v>317</v>
      </c>
      <c r="C92" s="126" t="s">
        <v>313</v>
      </c>
      <c r="D92" s="99">
        <v>4</v>
      </c>
      <c r="E92" s="78"/>
      <c r="F92" s="78"/>
      <c r="G92" s="131"/>
    </row>
    <row r="93" spans="1:13" s="28" customFormat="1" ht="75" customHeight="1" x14ac:dyDescent="0.2">
      <c r="A93" s="74" t="s">
        <v>318</v>
      </c>
      <c r="B93" s="98" t="s">
        <v>319</v>
      </c>
      <c r="C93" s="126" t="s">
        <v>196</v>
      </c>
      <c r="D93" s="99">
        <v>2</v>
      </c>
      <c r="E93" s="78"/>
      <c r="F93" s="78"/>
      <c r="G93" s="131"/>
    </row>
    <row r="94" spans="1:13" s="28" customFormat="1" ht="63" customHeight="1" x14ac:dyDescent="0.2">
      <c r="A94" s="74" t="s">
        <v>320</v>
      </c>
      <c r="B94" s="98" t="s">
        <v>321</v>
      </c>
      <c r="C94" s="76" t="s">
        <v>313</v>
      </c>
      <c r="D94" s="99">
        <v>2</v>
      </c>
      <c r="E94" s="78"/>
      <c r="F94" s="78"/>
      <c r="G94" s="131"/>
    </row>
    <row r="95" spans="1:13" s="28" customFormat="1" ht="60" x14ac:dyDescent="0.2">
      <c r="A95" s="74" t="s">
        <v>322</v>
      </c>
      <c r="B95" s="98" t="s">
        <v>323</v>
      </c>
      <c r="C95" s="126" t="s">
        <v>196</v>
      </c>
      <c r="D95" s="99">
        <v>1</v>
      </c>
      <c r="E95" s="78"/>
      <c r="F95" s="78"/>
      <c r="G95" s="131"/>
    </row>
    <row r="96" spans="1:13" s="28" customFormat="1" ht="60" x14ac:dyDescent="0.2">
      <c r="A96" s="74" t="s">
        <v>324</v>
      </c>
      <c r="B96" s="98" t="s">
        <v>325</v>
      </c>
      <c r="C96" s="126" t="s">
        <v>196</v>
      </c>
      <c r="D96" s="99">
        <v>2</v>
      </c>
      <c r="E96" s="78"/>
      <c r="F96" s="78"/>
      <c r="G96" s="131"/>
    </row>
    <row r="97" spans="1:7" s="28" customFormat="1" ht="60" x14ac:dyDescent="0.2">
      <c r="A97" s="74" t="s">
        <v>326</v>
      </c>
      <c r="B97" s="98" t="s">
        <v>327</v>
      </c>
      <c r="C97" s="126" t="s">
        <v>196</v>
      </c>
      <c r="D97" s="99">
        <v>6</v>
      </c>
      <c r="E97" s="78"/>
      <c r="F97" s="78"/>
      <c r="G97" s="131"/>
    </row>
    <row r="98" spans="1:7" s="28" customFormat="1" ht="72" x14ac:dyDescent="0.2">
      <c r="A98" s="74" t="s">
        <v>328</v>
      </c>
      <c r="B98" s="98" t="s">
        <v>329</v>
      </c>
      <c r="C98" s="126" t="s">
        <v>196</v>
      </c>
      <c r="D98" s="99">
        <v>10</v>
      </c>
      <c r="E98" s="78"/>
      <c r="F98" s="78"/>
      <c r="G98" s="131"/>
    </row>
    <row r="99" spans="1:7" s="28" customFormat="1" ht="60" x14ac:dyDescent="0.2">
      <c r="A99" s="74" t="s">
        <v>330</v>
      </c>
      <c r="B99" s="98" t="s">
        <v>331</v>
      </c>
      <c r="C99" s="126" t="s">
        <v>196</v>
      </c>
      <c r="D99" s="99">
        <v>2</v>
      </c>
      <c r="E99" s="78"/>
      <c r="F99" s="78"/>
      <c r="G99" s="131"/>
    </row>
    <row r="100" spans="1:7" s="28" customFormat="1" ht="63.75" customHeight="1" x14ac:dyDescent="0.2">
      <c r="A100" s="74" t="s">
        <v>332</v>
      </c>
      <c r="B100" s="98" t="s">
        <v>333</v>
      </c>
      <c r="C100" s="126" t="s">
        <v>196</v>
      </c>
      <c r="D100" s="99">
        <v>2</v>
      </c>
      <c r="E100" s="78"/>
      <c r="F100" s="78"/>
      <c r="G100" s="131"/>
    </row>
    <row r="101" spans="1:7" s="28" customFormat="1" ht="61.5" customHeight="1" x14ac:dyDescent="0.2">
      <c r="A101" s="74" t="s">
        <v>334</v>
      </c>
      <c r="B101" s="98" t="s">
        <v>335</v>
      </c>
      <c r="C101" s="134" t="s">
        <v>196</v>
      </c>
      <c r="D101" s="99">
        <v>2</v>
      </c>
      <c r="E101" s="78"/>
      <c r="F101" s="78"/>
      <c r="G101" s="131"/>
    </row>
    <row r="102" spans="1:7" s="28" customFormat="1" ht="84" x14ac:dyDescent="0.2">
      <c r="A102" s="74" t="s">
        <v>336</v>
      </c>
      <c r="B102" s="98" t="s">
        <v>337</v>
      </c>
      <c r="C102" s="134" t="s">
        <v>196</v>
      </c>
      <c r="D102" s="99">
        <v>3</v>
      </c>
      <c r="E102" s="78"/>
      <c r="F102" s="78"/>
      <c r="G102" s="131"/>
    </row>
    <row r="103" spans="1:7" s="28" customFormat="1" ht="84" x14ac:dyDescent="0.2">
      <c r="A103" s="74" t="s">
        <v>338</v>
      </c>
      <c r="B103" s="98" t="s">
        <v>339</v>
      </c>
      <c r="C103" s="134" t="s">
        <v>196</v>
      </c>
      <c r="D103" s="99">
        <v>2</v>
      </c>
      <c r="E103" s="78"/>
      <c r="F103" s="78"/>
      <c r="G103" s="131"/>
    </row>
    <row r="104" spans="1:7" s="28" customFormat="1" ht="72" x14ac:dyDescent="0.2">
      <c r="A104" s="74" t="s">
        <v>340</v>
      </c>
      <c r="B104" s="98" t="s">
        <v>341</v>
      </c>
      <c r="C104" s="134" t="s">
        <v>196</v>
      </c>
      <c r="D104" s="99">
        <v>3</v>
      </c>
      <c r="E104" s="78"/>
      <c r="F104" s="78"/>
      <c r="G104" s="131"/>
    </row>
    <row r="105" spans="1:7" s="28" customFormat="1" ht="72" x14ac:dyDescent="0.2">
      <c r="A105" s="74" t="s">
        <v>342</v>
      </c>
      <c r="B105" s="98" t="s">
        <v>343</v>
      </c>
      <c r="C105" s="134" t="s">
        <v>196</v>
      </c>
      <c r="D105" s="99">
        <v>1</v>
      </c>
      <c r="E105" s="78"/>
      <c r="F105" s="78"/>
      <c r="G105" s="131"/>
    </row>
    <row r="106" spans="1:7" s="28" customFormat="1" ht="60" x14ac:dyDescent="0.2">
      <c r="A106" s="74" t="s">
        <v>344</v>
      </c>
      <c r="B106" s="98" t="s">
        <v>345</v>
      </c>
      <c r="C106" s="134" t="s">
        <v>196</v>
      </c>
      <c r="D106" s="99">
        <v>8</v>
      </c>
      <c r="E106" s="78"/>
      <c r="F106" s="78"/>
      <c r="G106" s="131"/>
    </row>
    <row r="107" spans="1:7" s="28" customFormat="1" ht="75.75" customHeight="1" x14ac:dyDescent="0.2">
      <c r="A107" s="74" t="s">
        <v>346</v>
      </c>
      <c r="B107" s="98" t="s">
        <v>347</v>
      </c>
      <c r="C107" s="134" t="s">
        <v>196</v>
      </c>
      <c r="D107" s="99">
        <v>2</v>
      </c>
      <c r="E107" s="78"/>
      <c r="F107" s="78"/>
      <c r="G107" s="131"/>
    </row>
    <row r="108" spans="1:7" s="28" customFormat="1" ht="62.25" customHeight="1" x14ac:dyDescent="0.2">
      <c r="A108" s="74" t="s">
        <v>348</v>
      </c>
      <c r="B108" s="98" t="s">
        <v>349</v>
      </c>
      <c r="C108" s="76" t="s">
        <v>313</v>
      </c>
      <c r="D108" s="99">
        <v>2</v>
      </c>
      <c r="E108" s="78"/>
      <c r="F108" s="78"/>
      <c r="G108" s="131"/>
    </row>
    <row r="109" spans="1:7" s="28" customFormat="1" ht="48" x14ac:dyDescent="0.2">
      <c r="A109" s="74" t="s">
        <v>350</v>
      </c>
      <c r="B109" s="132" t="s">
        <v>351</v>
      </c>
      <c r="C109" s="76" t="s">
        <v>196</v>
      </c>
      <c r="D109" s="99">
        <v>1</v>
      </c>
      <c r="E109" s="78"/>
      <c r="F109" s="78"/>
      <c r="G109" s="131"/>
    </row>
    <row r="110" spans="1:7" s="28" customFormat="1" ht="36" x14ac:dyDescent="0.2">
      <c r="A110" s="74" t="s">
        <v>352</v>
      </c>
      <c r="B110" s="98" t="s">
        <v>353</v>
      </c>
      <c r="C110" s="76" t="s">
        <v>196</v>
      </c>
      <c r="D110" s="99">
        <v>4</v>
      </c>
      <c r="E110" s="78"/>
      <c r="F110" s="78"/>
      <c r="G110" s="131"/>
    </row>
    <row r="111" spans="1:7" s="28" customFormat="1" ht="36" x14ac:dyDescent="0.2">
      <c r="A111" s="74" t="s">
        <v>354</v>
      </c>
      <c r="B111" s="98" t="s">
        <v>355</v>
      </c>
      <c r="C111" s="76" t="s">
        <v>196</v>
      </c>
      <c r="D111" s="99">
        <v>1</v>
      </c>
      <c r="E111" s="78"/>
      <c r="F111" s="78"/>
      <c r="G111" s="131"/>
    </row>
    <row r="112" spans="1:7" s="28" customFormat="1" ht="60" x14ac:dyDescent="0.2">
      <c r="A112" s="74" t="s">
        <v>356</v>
      </c>
      <c r="B112" s="98" t="s">
        <v>357</v>
      </c>
      <c r="C112" s="76" t="s">
        <v>196</v>
      </c>
      <c r="D112" s="99">
        <v>6</v>
      </c>
      <c r="E112" s="78"/>
      <c r="F112" s="78"/>
      <c r="G112" s="131"/>
    </row>
    <row r="113" spans="1:13" s="28" customFormat="1" ht="72.75" thickBot="1" x14ac:dyDescent="0.25">
      <c r="A113" s="74" t="s">
        <v>358</v>
      </c>
      <c r="B113" s="98" t="s">
        <v>359</v>
      </c>
      <c r="C113" s="76" t="s">
        <v>196</v>
      </c>
      <c r="D113" s="99">
        <v>2</v>
      </c>
      <c r="E113" s="78"/>
      <c r="F113" s="78"/>
      <c r="G113" s="131"/>
    </row>
    <row r="114" spans="1:13" ht="12" customHeight="1" thickTop="1" thickBot="1" x14ac:dyDescent="0.25">
      <c r="A114" s="83"/>
      <c r="B114" s="84"/>
      <c r="C114" s="85"/>
      <c r="D114" s="86"/>
      <c r="E114" s="184"/>
      <c r="F114" s="185"/>
      <c r="H114" s="87"/>
      <c r="I114" s="87"/>
      <c r="J114" s="87"/>
      <c r="K114" s="87"/>
      <c r="L114" s="87"/>
      <c r="M114" s="87"/>
    </row>
    <row r="115" spans="1:13" s="28" customFormat="1" ht="16.5" thickTop="1" x14ac:dyDescent="0.25">
      <c r="A115" s="74"/>
      <c r="B115" s="67" t="s">
        <v>360</v>
      </c>
      <c r="C115" s="66"/>
      <c r="D115" s="129"/>
      <c r="E115" s="130"/>
      <c r="F115" s="113"/>
      <c r="G115" s="124"/>
    </row>
    <row r="116" spans="1:13" s="28" customFormat="1" ht="74.25" customHeight="1" x14ac:dyDescent="0.2">
      <c r="A116" s="74" t="s">
        <v>361</v>
      </c>
      <c r="B116" s="98" t="s">
        <v>362</v>
      </c>
      <c r="C116" s="126" t="s">
        <v>196</v>
      </c>
      <c r="D116" s="99">
        <v>26</v>
      </c>
      <c r="E116" s="78"/>
      <c r="F116" s="78"/>
      <c r="G116" s="131"/>
    </row>
    <row r="117" spans="1:13" s="28" customFormat="1" ht="84" x14ac:dyDescent="0.2">
      <c r="A117" s="74" t="s">
        <v>363</v>
      </c>
      <c r="B117" s="98" t="s">
        <v>364</v>
      </c>
      <c r="C117" s="126" t="s">
        <v>196</v>
      </c>
      <c r="D117" s="99">
        <v>29</v>
      </c>
      <c r="E117" s="78"/>
      <c r="F117" s="78"/>
      <c r="G117" s="131"/>
    </row>
    <row r="118" spans="1:13" s="28" customFormat="1" ht="72" x14ac:dyDescent="0.2">
      <c r="A118" s="74" t="s">
        <v>365</v>
      </c>
      <c r="B118" s="98" t="s">
        <v>366</v>
      </c>
      <c r="C118" s="126" t="s">
        <v>196</v>
      </c>
      <c r="D118" s="99">
        <v>2</v>
      </c>
      <c r="E118" s="78"/>
      <c r="F118" s="78"/>
      <c r="G118" s="131"/>
    </row>
    <row r="119" spans="1:13" s="28" customFormat="1" ht="72" x14ac:dyDescent="0.2">
      <c r="A119" s="74" t="s">
        <v>367</v>
      </c>
      <c r="B119" s="98" t="s">
        <v>368</v>
      </c>
      <c r="C119" s="126" t="s">
        <v>196</v>
      </c>
      <c r="D119" s="99">
        <v>1</v>
      </c>
      <c r="E119" s="78"/>
      <c r="F119" s="78"/>
      <c r="G119" s="131"/>
    </row>
    <row r="120" spans="1:13" s="28" customFormat="1" ht="72" x14ac:dyDescent="0.2">
      <c r="A120" s="74" t="s">
        <v>369</v>
      </c>
      <c r="B120" s="98" t="s">
        <v>370</v>
      </c>
      <c r="C120" s="126" t="s">
        <v>196</v>
      </c>
      <c r="D120" s="99">
        <v>1</v>
      </c>
      <c r="E120" s="78"/>
      <c r="F120" s="78"/>
      <c r="G120" s="131"/>
    </row>
    <row r="121" spans="1:13" s="28" customFormat="1" ht="72" x14ac:dyDescent="0.2">
      <c r="A121" s="74" t="s">
        <v>371</v>
      </c>
      <c r="B121" s="98" t="s">
        <v>372</v>
      </c>
      <c r="C121" s="126" t="s">
        <v>196</v>
      </c>
      <c r="D121" s="99">
        <v>1</v>
      </c>
      <c r="E121" s="78"/>
      <c r="F121" s="78"/>
      <c r="G121" s="131"/>
    </row>
    <row r="122" spans="1:13" s="28" customFormat="1" ht="72" x14ac:dyDescent="0.2">
      <c r="A122" s="74" t="s">
        <v>373</v>
      </c>
      <c r="B122" s="98" t="s">
        <v>374</v>
      </c>
      <c r="C122" s="126" t="s">
        <v>196</v>
      </c>
      <c r="D122" s="99">
        <v>2</v>
      </c>
      <c r="E122" s="78"/>
      <c r="F122" s="78"/>
      <c r="G122" s="131"/>
    </row>
    <row r="123" spans="1:13" s="28" customFormat="1" ht="108" x14ac:dyDescent="0.2">
      <c r="A123" s="74" t="s">
        <v>375</v>
      </c>
      <c r="B123" s="100" t="s">
        <v>376</v>
      </c>
      <c r="C123" s="126" t="s">
        <v>196</v>
      </c>
      <c r="D123" s="99">
        <v>1</v>
      </c>
      <c r="E123" s="78"/>
      <c r="F123" s="78"/>
      <c r="G123" s="131"/>
    </row>
    <row r="124" spans="1:13" s="28" customFormat="1" ht="216" x14ac:dyDescent="0.2">
      <c r="A124" s="74" t="s">
        <v>377</v>
      </c>
      <c r="B124" s="107" t="s">
        <v>378</v>
      </c>
      <c r="C124" s="126" t="s">
        <v>196</v>
      </c>
      <c r="D124" s="99">
        <v>1</v>
      </c>
      <c r="E124" s="78"/>
      <c r="F124" s="78"/>
      <c r="G124" s="131"/>
    </row>
    <row r="125" spans="1:13" s="28" customFormat="1" ht="120" customHeight="1" thickBot="1" x14ac:dyDescent="0.25">
      <c r="A125" s="74" t="s">
        <v>379</v>
      </c>
      <c r="B125" s="98" t="s">
        <v>380</v>
      </c>
      <c r="C125" s="126" t="s">
        <v>196</v>
      </c>
      <c r="D125" s="99">
        <v>1</v>
      </c>
      <c r="E125" s="78"/>
      <c r="F125" s="78"/>
      <c r="G125" s="131"/>
    </row>
    <row r="126" spans="1:13" ht="12" customHeight="1" thickTop="1" thickBot="1" x14ac:dyDescent="0.25">
      <c r="A126" s="83"/>
      <c r="B126" s="84"/>
      <c r="C126" s="85"/>
      <c r="D126" s="86"/>
      <c r="E126" s="184"/>
      <c r="F126" s="185"/>
      <c r="H126" s="87"/>
      <c r="I126" s="87"/>
      <c r="J126" s="87"/>
      <c r="K126" s="87"/>
      <c r="L126" s="87"/>
      <c r="M126" s="87"/>
    </row>
    <row r="127" spans="1:13" s="28" customFormat="1" ht="16.5" thickTop="1" x14ac:dyDescent="0.25">
      <c r="A127" s="74"/>
      <c r="B127" s="67" t="s">
        <v>381</v>
      </c>
      <c r="C127" s="66"/>
      <c r="D127" s="129"/>
      <c r="E127" s="130"/>
      <c r="F127" s="113"/>
      <c r="G127" s="124"/>
    </row>
    <row r="128" spans="1:13" s="28" customFormat="1" ht="106.5" customHeight="1" x14ac:dyDescent="0.2">
      <c r="A128" s="74" t="s">
        <v>382</v>
      </c>
      <c r="B128" s="107" t="s">
        <v>383</v>
      </c>
      <c r="C128" s="126" t="s">
        <v>196</v>
      </c>
      <c r="D128" s="99">
        <v>9</v>
      </c>
      <c r="E128" s="78"/>
      <c r="F128" s="78"/>
      <c r="G128" s="124"/>
    </row>
    <row r="129" spans="1:13" s="28" customFormat="1" ht="180.75" thickBot="1" x14ac:dyDescent="0.25">
      <c r="A129" s="74" t="s">
        <v>384</v>
      </c>
      <c r="B129" s="107" t="s">
        <v>385</v>
      </c>
      <c r="C129" s="126" t="s">
        <v>196</v>
      </c>
      <c r="D129" s="99">
        <v>1</v>
      </c>
      <c r="E129" s="78"/>
      <c r="F129" s="78"/>
      <c r="G129" s="124"/>
    </row>
    <row r="130" spans="1:13" ht="12" customHeight="1" thickTop="1" thickBot="1" x14ac:dyDescent="0.25">
      <c r="A130" s="83"/>
      <c r="B130" s="84"/>
      <c r="C130" s="85"/>
      <c r="D130" s="86"/>
      <c r="E130" s="184"/>
      <c r="F130" s="185"/>
      <c r="H130" s="87"/>
      <c r="I130" s="87"/>
      <c r="J130" s="87"/>
      <c r="K130" s="87"/>
      <c r="L130" s="87"/>
      <c r="M130" s="87"/>
    </row>
    <row r="131" spans="1:13" s="28" customFormat="1" ht="16.5" thickTop="1" x14ac:dyDescent="0.25">
      <c r="A131" s="74"/>
      <c r="B131" s="67" t="s">
        <v>386</v>
      </c>
      <c r="C131" s="66"/>
      <c r="D131" s="129"/>
      <c r="E131" s="130"/>
      <c r="F131" s="113"/>
      <c r="G131" s="131"/>
    </row>
    <row r="132" spans="1:13" s="28" customFormat="1" ht="120.75" customHeight="1" x14ac:dyDescent="0.2">
      <c r="A132" s="74" t="s">
        <v>387</v>
      </c>
      <c r="B132" s="98" t="s">
        <v>388</v>
      </c>
      <c r="C132" s="126" t="s">
        <v>196</v>
      </c>
      <c r="D132" s="99">
        <v>2</v>
      </c>
      <c r="E132" s="78"/>
      <c r="F132" s="78"/>
      <c r="G132" s="131"/>
    </row>
    <row r="133" spans="1:13" s="28" customFormat="1" ht="117" customHeight="1" x14ac:dyDescent="0.2">
      <c r="A133" s="74" t="s">
        <v>389</v>
      </c>
      <c r="B133" s="98" t="s">
        <v>390</v>
      </c>
      <c r="C133" s="126" t="s">
        <v>196</v>
      </c>
      <c r="D133" s="99">
        <v>1</v>
      </c>
      <c r="E133" s="78"/>
      <c r="F133" s="78"/>
      <c r="G133" s="135"/>
    </row>
    <row r="134" spans="1:13" s="28" customFormat="1" ht="116.25" customHeight="1" x14ac:dyDescent="0.2">
      <c r="A134" s="74" t="s">
        <v>391</v>
      </c>
      <c r="B134" s="98" t="s">
        <v>392</v>
      </c>
      <c r="C134" s="126" t="s">
        <v>196</v>
      </c>
      <c r="D134" s="99">
        <v>3</v>
      </c>
      <c r="E134" s="78"/>
      <c r="F134" s="78"/>
      <c r="G134" s="131"/>
    </row>
    <row r="135" spans="1:13" s="28" customFormat="1" ht="117" customHeight="1" x14ac:dyDescent="0.2">
      <c r="A135" s="74" t="s">
        <v>393</v>
      </c>
      <c r="B135" s="98" t="s">
        <v>394</v>
      </c>
      <c r="C135" s="126" t="s">
        <v>196</v>
      </c>
      <c r="D135" s="99">
        <v>1</v>
      </c>
      <c r="E135" s="78"/>
      <c r="F135" s="78"/>
      <c r="G135" s="136"/>
    </row>
    <row r="136" spans="1:13" s="28" customFormat="1" ht="117.75" customHeight="1" x14ac:dyDescent="0.2">
      <c r="A136" s="74" t="s">
        <v>395</v>
      </c>
      <c r="B136" s="98" t="s">
        <v>396</v>
      </c>
      <c r="C136" s="126" t="s">
        <v>196</v>
      </c>
      <c r="D136" s="99">
        <v>1</v>
      </c>
      <c r="E136" s="78"/>
      <c r="F136" s="78"/>
      <c r="G136" s="136"/>
    </row>
    <row r="137" spans="1:13" s="28" customFormat="1" ht="128.25" customHeight="1" x14ac:dyDescent="0.2">
      <c r="A137" s="74" t="s">
        <v>397</v>
      </c>
      <c r="B137" s="98" t="s">
        <v>398</v>
      </c>
      <c r="C137" s="76" t="s">
        <v>196</v>
      </c>
      <c r="D137" s="99">
        <v>2</v>
      </c>
      <c r="E137" s="78"/>
      <c r="F137" s="78"/>
      <c r="G137" s="136"/>
    </row>
    <row r="138" spans="1:13" s="28" customFormat="1" ht="117" customHeight="1" x14ac:dyDescent="0.2">
      <c r="A138" s="74" t="s">
        <v>399</v>
      </c>
      <c r="B138" s="98" t="s">
        <v>400</v>
      </c>
      <c r="C138" s="126" t="s">
        <v>196</v>
      </c>
      <c r="D138" s="99">
        <v>1</v>
      </c>
      <c r="E138" s="78"/>
      <c r="F138" s="78"/>
      <c r="G138" s="136"/>
    </row>
    <row r="139" spans="1:13" s="28" customFormat="1" ht="128.25" customHeight="1" x14ac:dyDescent="0.2">
      <c r="A139" s="74" t="s">
        <v>401</v>
      </c>
      <c r="B139" s="98" t="s">
        <v>402</v>
      </c>
      <c r="C139" s="126" t="s">
        <v>196</v>
      </c>
      <c r="D139" s="99">
        <v>1</v>
      </c>
      <c r="E139" s="78"/>
      <c r="F139" s="78"/>
      <c r="G139" s="136"/>
    </row>
    <row r="140" spans="1:13" s="28" customFormat="1" ht="119.25" customHeight="1" x14ac:dyDescent="0.2">
      <c r="A140" s="74" t="s">
        <v>403</v>
      </c>
      <c r="B140" s="98" t="s">
        <v>404</v>
      </c>
      <c r="C140" s="126" t="s">
        <v>196</v>
      </c>
      <c r="D140" s="99">
        <v>1</v>
      </c>
      <c r="E140" s="78"/>
      <c r="F140" s="78"/>
      <c r="G140" s="136"/>
    </row>
    <row r="141" spans="1:13" s="28" customFormat="1" ht="117" customHeight="1" x14ac:dyDescent="0.2">
      <c r="A141" s="74" t="s">
        <v>405</v>
      </c>
      <c r="B141" s="98" t="s">
        <v>406</v>
      </c>
      <c r="C141" s="126" t="s">
        <v>196</v>
      </c>
      <c r="D141" s="99">
        <v>1</v>
      </c>
      <c r="E141" s="78"/>
      <c r="F141" s="78"/>
      <c r="G141" s="136"/>
    </row>
    <row r="142" spans="1:13" s="28" customFormat="1" ht="116.25" customHeight="1" x14ac:dyDescent="0.2">
      <c r="A142" s="74" t="s">
        <v>407</v>
      </c>
      <c r="B142" s="98" t="s">
        <v>408</v>
      </c>
      <c r="C142" s="76" t="s">
        <v>196</v>
      </c>
      <c r="D142" s="99">
        <v>1</v>
      </c>
      <c r="E142" s="78"/>
      <c r="F142" s="78"/>
      <c r="G142" s="136"/>
    </row>
    <row r="143" spans="1:13" s="28" customFormat="1" ht="120" customHeight="1" thickBot="1" x14ac:dyDescent="0.25">
      <c r="A143" s="74" t="s">
        <v>409</v>
      </c>
      <c r="B143" s="98" t="s">
        <v>410</v>
      </c>
      <c r="C143" s="76" t="s">
        <v>196</v>
      </c>
      <c r="D143" s="99">
        <v>2</v>
      </c>
      <c r="E143" s="78"/>
      <c r="F143" s="78"/>
      <c r="G143" s="136"/>
    </row>
    <row r="144" spans="1:13" ht="12" customHeight="1" thickTop="1" thickBot="1" x14ac:dyDescent="0.25">
      <c r="A144" s="83"/>
      <c r="B144" s="84"/>
      <c r="C144" s="85"/>
      <c r="D144" s="86"/>
      <c r="E144" s="184"/>
      <c r="F144" s="185"/>
      <c r="H144" s="87"/>
      <c r="I144" s="87"/>
      <c r="J144" s="87"/>
      <c r="K144" s="87"/>
      <c r="L144" s="87"/>
      <c r="M144" s="87"/>
    </row>
    <row r="145" spans="1:13" s="28" customFormat="1" ht="15" customHeight="1" thickTop="1" x14ac:dyDescent="0.25">
      <c r="A145" s="137"/>
      <c r="B145" s="67" t="s">
        <v>411</v>
      </c>
      <c r="C145" s="66"/>
      <c r="D145" s="129"/>
      <c r="E145" s="130"/>
      <c r="F145" s="113"/>
      <c r="G145" s="138"/>
    </row>
    <row r="146" spans="1:13" s="28" customFormat="1" ht="60" x14ac:dyDescent="0.2">
      <c r="A146" s="74" t="s">
        <v>412</v>
      </c>
      <c r="B146" s="139" t="s">
        <v>413</v>
      </c>
      <c r="C146" s="76" t="s">
        <v>196</v>
      </c>
      <c r="D146" s="99">
        <v>1</v>
      </c>
      <c r="E146" s="78"/>
      <c r="F146" s="78"/>
      <c r="G146" s="124"/>
    </row>
    <row r="147" spans="1:13" s="28" customFormat="1" ht="33.75" customHeight="1" x14ac:dyDescent="0.2">
      <c r="A147" s="74" t="s">
        <v>414</v>
      </c>
      <c r="B147" s="139" t="s">
        <v>415</v>
      </c>
      <c r="C147" s="76" t="s">
        <v>196</v>
      </c>
      <c r="D147" s="99">
        <v>12</v>
      </c>
      <c r="E147" s="78"/>
      <c r="F147" s="78"/>
      <c r="G147" s="124"/>
    </row>
    <row r="148" spans="1:13" s="28" customFormat="1" ht="37.5" customHeight="1" x14ac:dyDescent="0.2">
      <c r="A148" s="74" t="s">
        <v>416</v>
      </c>
      <c r="B148" s="139" t="s">
        <v>417</v>
      </c>
      <c r="C148" s="76" t="s">
        <v>196</v>
      </c>
      <c r="D148" s="99">
        <v>1</v>
      </c>
      <c r="E148" s="78"/>
      <c r="F148" s="78"/>
      <c r="G148" s="131"/>
    </row>
    <row r="149" spans="1:13" s="28" customFormat="1" ht="36" x14ac:dyDescent="0.2">
      <c r="A149" s="74" t="s">
        <v>418</v>
      </c>
      <c r="B149" s="139" t="s">
        <v>419</v>
      </c>
      <c r="C149" s="76" t="s">
        <v>196</v>
      </c>
      <c r="D149" s="99">
        <v>8</v>
      </c>
      <c r="E149" s="78"/>
      <c r="F149" s="78"/>
      <c r="G149" s="131"/>
    </row>
    <row r="150" spans="1:13" s="28" customFormat="1" ht="34.5" customHeight="1" x14ac:dyDescent="0.2">
      <c r="A150" s="74" t="s">
        <v>420</v>
      </c>
      <c r="B150" s="139" t="s">
        <v>421</v>
      </c>
      <c r="C150" s="76" t="s">
        <v>196</v>
      </c>
      <c r="D150" s="99">
        <v>21</v>
      </c>
      <c r="E150" s="78"/>
      <c r="F150" s="78"/>
      <c r="G150" s="131"/>
    </row>
    <row r="151" spans="1:13" s="28" customFormat="1" ht="33.75" customHeight="1" x14ac:dyDescent="0.2">
      <c r="A151" s="74" t="s">
        <v>422</v>
      </c>
      <c r="B151" s="140" t="s">
        <v>423</v>
      </c>
      <c r="C151" s="76" t="s">
        <v>196</v>
      </c>
      <c r="D151" s="141">
        <v>9</v>
      </c>
      <c r="E151" s="78"/>
      <c r="F151" s="78"/>
      <c r="G151" s="131"/>
    </row>
    <row r="152" spans="1:13" s="28" customFormat="1" ht="48" x14ac:dyDescent="0.2">
      <c r="A152" s="74" t="s">
        <v>424</v>
      </c>
      <c r="B152" s="140" t="s">
        <v>425</v>
      </c>
      <c r="C152" s="76" t="s">
        <v>196</v>
      </c>
      <c r="D152" s="141">
        <v>9</v>
      </c>
      <c r="E152" s="78"/>
      <c r="F152" s="78"/>
      <c r="G152" s="131"/>
    </row>
    <row r="153" spans="1:13" s="28" customFormat="1" ht="50.25" customHeight="1" x14ac:dyDescent="0.2">
      <c r="A153" s="74" t="s">
        <v>426</v>
      </c>
      <c r="B153" s="140" t="s">
        <v>427</v>
      </c>
      <c r="C153" s="76" t="s">
        <v>196</v>
      </c>
      <c r="D153" s="141">
        <v>2</v>
      </c>
      <c r="E153" s="78"/>
      <c r="F153" s="78"/>
      <c r="G153" s="131"/>
    </row>
    <row r="154" spans="1:13" s="28" customFormat="1" ht="48" x14ac:dyDescent="0.2">
      <c r="A154" s="74" t="s">
        <v>428</v>
      </c>
      <c r="B154" s="140" t="s">
        <v>429</v>
      </c>
      <c r="C154" s="76" t="s">
        <v>196</v>
      </c>
      <c r="D154" s="141">
        <v>1</v>
      </c>
      <c r="E154" s="78"/>
      <c r="F154" s="78"/>
      <c r="G154" s="131"/>
    </row>
    <row r="155" spans="1:13" s="28" customFormat="1" ht="48" x14ac:dyDescent="0.2">
      <c r="A155" s="74" t="s">
        <v>430</v>
      </c>
      <c r="B155" s="140" t="s">
        <v>431</v>
      </c>
      <c r="C155" s="76" t="s">
        <v>196</v>
      </c>
      <c r="D155" s="141">
        <v>1</v>
      </c>
      <c r="E155" s="78"/>
      <c r="F155" s="78"/>
      <c r="G155" s="131"/>
    </row>
    <row r="156" spans="1:13" s="28" customFormat="1" ht="48.75" thickBot="1" x14ac:dyDescent="0.25">
      <c r="A156" s="74" t="s">
        <v>432</v>
      </c>
      <c r="B156" s="140" t="s">
        <v>433</v>
      </c>
      <c r="C156" s="76" t="s">
        <v>196</v>
      </c>
      <c r="D156" s="141">
        <v>1</v>
      </c>
      <c r="E156" s="78"/>
      <c r="F156" s="78"/>
      <c r="G156" s="131"/>
    </row>
    <row r="157" spans="1:13" ht="12" customHeight="1" thickTop="1" thickBot="1" x14ac:dyDescent="0.25">
      <c r="A157" s="83"/>
      <c r="B157" s="84"/>
      <c r="C157" s="85"/>
      <c r="D157" s="86"/>
      <c r="E157" s="184"/>
      <c r="F157" s="185"/>
      <c r="H157" s="87"/>
      <c r="I157" s="87"/>
      <c r="J157" s="87"/>
      <c r="K157" s="87"/>
      <c r="L157" s="87"/>
      <c r="M157" s="87"/>
    </row>
    <row r="158" spans="1:13" ht="16.5" thickTop="1" x14ac:dyDescent="0.2">
      <c r="A158" s="142"/>
      <c r="B158" s="143"/>
      <c r="C158" s="144"/>
      <c r="D158" s="145"/>
      <c r="E158" s="146"/>
      <c r="F158" s="147"/>
      <c r="G158" s="148"/>
      <c r="H158" s="149"/>
      <c r="I158" s="149"/>
      <c r="J158" s="41"/>
      <c r="K158" s="149"/>
      <c r="L158" s="46"/>
      <c r="M158" s="149"/>
    </row>
    <row r="159" spans="1:13" x14ac:dyDescent="0.2">
      <c r="A159" s="150"/>
      <c r="B159" s="132"/>
      <c r="C159" s="151"/>
      <c r="D159" s="152"/>
      <c r="E159" s="153"/>
      <c r="F159" s="154"/>
      <c r="G159" s="148"/>
      <c r="H159" s="149"/>
      <c r="I159" s="149"/>
      <c r="J159" s="64"/>
      <c r="K159" s="155"/>
      <c r="L159" s="46"/>
      <c r="M159" s="149"/>
    </row>
    <row r="160" spans="1:13" x14ac:dyDescent="0.2">
      <c r="A160" s="150"/>
      <c r="B160" s="132"/>
      <c r="C160" s="151"/>
      <c r="D160" s="152"/>
      <c r="E160" s="153"/>
      <c r="F160" s="154"/>
      <c r="G160" s="148"/>
      <c r="H160" s="149"/>
      <c r="I160" s="149"/>
      <c r="J160" s="64"/>
      <c r="K160" s="155"/>
      <c r="L160" s="46"/>
      <c r="M160" s="149"/>
    </row>
    <row r="161" spans="1:13" x14ac:dyDescent="0.25">
      <c r="A161" s="150"/>
      <c r="B161" s="98"/>
      <c r="C161" s="151"/>
      <c r="D161" s="152"/>
      <c r="E161" s="156"/>
      <c r="F161" s="157"/>
      <c r="G161" s="148"/>
      <c r="H161" s="158"/>
      <c r="I161" s="158"/>
      <c r="J161" s="159"/>
      <c r="K161" s="159"/>
      <c r="L161" s="160"/>
      <c r="M161" s="158"/>
    </row>
    <row r="162" spans="1:13" x14ac:dyDescent="0.25">
      <c r="A162" s="150"/>
      <c r="B162" s="98"/>
      <c r="C162" s="151"/>
      <c r="D162" s="152"/>
      <c r="E162" s="156"/>
      <c r="F162" s="157"/>
      <c r="G162" s="148"/>
      <c r="H162" s="158"/>
      <c r="I162" s="158"/>
      <c r="J162" s="159"/>
      <c r="K162" s="159"/>
      <c r="L162" s="160"/>
      <c r="M162" s="158"/>
    </row>
    <row r="163" spans="1:13" x14ac:dyDescent="0.2">
      <c r="A163" s="150"/>
      <c r="B163" s="125"/>
      <c r="C163" s="151"/>
      <c r="D163" s="152"/>
      <c r="E163" s="69"/>
      <c r="F163" s="156"/>
      <c r="G163" s="148"/>
      <c r="H163" s="149"/>
      <c r="I163" s="149"/>
      <c r="J163" s="41"/>
      <c r="K163" s="149"/>
      <c r="L163" s="46"/>
      <c r="M163" s="149"/>
    </row>
    <row r="164" spans="1:13" x14ac:dyDescent="0.2">
      <c r="A164" s="150"/>
      <c r="B164" s="125"/>
      <c r="C164" s="151"/>
      <c r="D164" s="152"/>
      <c r="E164" s="156"/>
      <c r="F164" s="157"/>
      <c r="G164" s="148"/>
      <c r="H164" s="149"/>
      <c r="I164" s="149"/>
      <c r="J164" s="41"/>
      <c r="K164" s="149"/>
      <c r="L164" s="46"/>
      <c r="M164" s="149"/>
    </row>
    <row r="165" spans="1:13" x14ac:dyDescent="0.2">
      <c r="A165" s="150"/>
      <c r="B165" s="125"/>
      <c r="C165" s="151"/>
      <c r="D165" s="152"/>
      <c r="E165" s="156"/>
      <c r="F165" s="157"/>
      <c r="G165" s="148"/>
      <c r="H165" s="149"/>
      <c r="I165" s="149"/>
      <c r="J165" s="64"/>
      <c r="K165" s="155"/>
      <c r="L165" s="46"/>
      <c r="M165" s="149"/>
    </row>
    <row r="166" spans="1:13" x14ac:dyDescent="0.2">
      <c r="A166" s="150"/>
      <c r="B166" s="125"/>
      <c r="C166" s="151"/>
      <c r="D166" s="152"/>
      <c r="E166" s="161"/>
      <c r="F166" s="157"/>
      <c r="G166" s="162"/>
      <c r="H166" s="42"/>
      <c r="I166" s="149"/>
      <c r="J166" s="64"/>
      <c r="K166" s="155"/>
      <c r="L166" s="46"/>
      <c r="M166" s="149"/>
    </row>
    <row r="167" spans="1:13" x14ac:dyDescent="0.2">
      <c r="A167" s="150"/>
      <c r="B167" s="125"/>
      <c r="C167" s="151"/>
      <c r="D167" s="152"/>
      <c r="E167" s="161"/>
      <c r="F167" s="157"/>
      <c r="G167" s="162"/>
      <c r="H167" s="42"/>
      <c r="I167" s="149"/>
      <c r="J167" s="64"/>
      <c r="K167" s="155"/>
      <c r="L167" s="46"/>
      <c r="M167" s="149"/>
    </row>
  </sheetData>
  <customSheetViews>
    <customSheetView guid="{1E03F048-D478-4478-8644-0CE4BC87DC79}" scale="130" showPageBreaks="1" showGridLines="0" zeroValues="0" printArea="1">
      <selection activeCell="C15" sqref="C15"/>
      <rowBreaks count="2" manualBreakCount="2">
        <brk id="36" max="5" man="1"/>
        <brk id="98" max="5" man="1"/>
      </rowBreaks>
      <pageMargins left="0.70866141732283472" right="0.19685039370078741" top="0.31496062992125984" bottom="0.39370078740157483" header="0" footer="0"/>
      <printOptions horizontalCentered="1"/>
      <pageSetup orientation="portrait" horizontalDpi="0" verticalDpi="0" r:id="rId1"/>
      <headerFooter>
        <oddFooter>&amp;C&amp;8Página &amp;P de &amp;N</oddFooter>
      </headerFooter>
    </customSheetView>
    <customSheetView guid="{F6114E7D-9C9D-4E29-A18C-0F6C3CFC0A33}" scale="110" showPageBreaks="1" showGridLines="0" zeroValues="0" printArea="1" topLeftCell="A35">
      <selection activeCell="B36" sqref="B36"/>
      <rowBreaks count="2" manualBreakCount="2">
        <brk id="33" max="5" man="1"/>
        <brk id="91" max="5" man="1"/>
      </rowBreaks>
      <pageMargins left="0.70866141732283472" right="0.19685039370078741" top="0.31496062992125984" bottom="0.39370078740157483" header="0" footer="0"/>
      <printOptions horizontalCentered="1"/>
      <pageSetup orientation="portrait" horizontalDpi="300" verticalDpi="300" r:id="rId2"/>
      <headerFooter>
        <oddFooter>&amp;C&amp;8Página &amp;P de &amp;N</oddFooter>
      </headerFooter>
    </customSheetView>
    <customSheetView guid="{5E0AEEAB-0A36-45A3-8D98-7068235238A0}" scale="110" showPageBreaks="1" showGridLines="0" zeroValues="0" printArea="1">
      <selection activeCell="A218" sqref="A218:XFD218"/>
      <rowBreaks count="2" manualBreakCount="2">
        <brk id="38" max="5" man="1"/>
        <brk id="103" max="5" man="1"/>
      </rowBreaks>
      <pageMargins left="0.70866141732283472" right="0.19685039370078741" top="0.31496062992125984" bottom="0.39370078740157483" header="0" footer="0"/>
      <printOptions horizontalCentered="1"/>
      <pageSetup paperSize="9" orientation="portrait" horizontalDpi="0" verticalDpi="0" r:id="rId3"/>
      <headerFooter>
        <oddFooter>&amp;C&amp;8Página &amp;P de &amp;N</oddFooter>
      </headerFooter>
    </customSheetView>
    <customSheetView guid="{207E52B2-BF48-4D16-9D87-7045D750C14B}" scale="90" showPageBreaks="1" showGridLines="0" zeroValues="0" printArea="1" topLeftCell="A64">
      <selection activeCell="E66" sqref="E66"/>
      <rowBreaks count="2" manualBreakCount="2">
        <brk id="36" max="5" man="1"/>
        <brk id="93" max="5" man="1"/>
      </rowBreaks>
      <pageMargins left="0.70866141732283472" right="0.19685039370078741" top="0.31496062992125984" bottom="0.39370078740157483" header="0" footer="0"/>
      <printOptions horizontalCentered="1"/>
      <pageSetup paperSize="9" orientation="portrait" horizontalDpi="0" verticalDpi="0" r:id="rId4"/>
      <headerFooter>
        <oddFooter>&amp;C&amp;8Página &amp;P de &amp;N</oddFooter>
      </headerFooter>
    </customSheetView>
    <customSheetView guid="{ED85AC9F-31ED-4F26-80A8-243EAF1D1219}" showPageBreaks="1" showGridLines="0" zeroValues="0" printArea="1" view="pageBreakPreview" topLeftCell="A128">
      <selection activeCell="B191" sqref="B191"/>
      <pageMargins left="0.70866141732283472" right="0.19685039370078741" top="0.31496062992125984" bottom="0.39370078740157483" header="0" footer="0"/>
      <printOptions horizontalCentered="1"/>
      <pageSetup orientation="portrait" horizontalDpi="300" verticalDpi="300" r:id="rId5"/>
      <headerFooter>
        <oddFooter>&amp;C&amp;8Página &amp;P de &amp;N</oddFooter>
      </headerFooter>
    </customSheetView>
    <customSheetView guid="{162F41BB-6EF8-4BEC-8280-B4ACEB394702}" showPageBreaks="1" showGridLines="0" zeroValues="0" printArea="1" topLeftCell="A37">
      <selection activeCell="C40" sqref="C40"/>
      <rowBreaks count="2" manualBreakCount="2">
        <brk id="33" max="5" man="1"/>
        <brk id="93" max="5" man="1"/>
      </rowBreaks>
      <pageMargins left="0.70866141732283472" right="0.19685039370078741" top="0.31496062992125984" bottom="0.39370078740157483" header="0" footer="0"/>
      <printOptions horizontalCentered="1"/>
      <pageSetup orientation="portrait" horizontalDpi="300" verticalDpi="300" r:id="rId6"/>
      <headerFooter>
        <oddFooter>&amp;C&amp;8Página &amp;P de &amp;N</oddFooter>
      </headerFooter>
    </customSheetView>
    <customSheetView guid="{29EEB747-74A5-4940-BEF5-9BF888B1466C}" showPageBreaks="1" showGridLines="0" zeroValues="0" printArea="1" topLeftCell="A68">
      <selection activeCell="E73" sqref="E73"/>
      <pageMargins left="0.70866141732283472" right="0.19685039370078741" top="0.31496062992125984" bottom="0.39370078740157483" header="0" footer="0"/>
      <printOptions horizontalCentered="1"/>
      <pageSetup orientation="portrait" horizontalDpi="300" verticalDpi="300" r:id="rId7"/>
      <headerFooter>
        <oddFooter>&amp;C&amp;8Página &amp;P de &amp;N</oddFooter>
      </headerFooter>
    </customSheetView>
    <customSheetView guid="{77FBA20D-B7A8-4E59-9EA0-C2E164A859E5}" showPageBreaks="1" showGridLines="0" zeroValues="0" printArea="1" topLeftCell="A70">
      <selection activeCell="D72" sqref="D72"/>
      <rowBreaks count="2" manualBreakCount="2">
        <brk id="34" max="5" man="1"/>
        <brk id="82" max="5" man="1"/>
      </rowBreaks>
      <pageMargins left="0.70866141732283472" right="0.19685039370078741" top="0.31496062992125984" bottom="0.39370078740157483" header="0" footer="0"/>
      <printOptions horizontalCentered="1"/>
      <pageSetup orientation="portrait" horizontalDpi="300" verticalDpi="300" r:id="rId8"/>
      <headerFooter>
        <oddFooter>&amp;C&amp;8Página &amp;P de &amp;N</oddFooter>
      </headerFooter>
    </customSheetView>
  </customSheetViews>
  <mergeCells count="20">
    <mergeCell ref="E114:F114"/>
    <mergeCell ref="E126:F126"/>
    <mergeCell ref="E130:F130"/>
    <mergeCell ref="E144:F144"/>
    <mergeCell ref="E157:F157"/>
    <mergeCell ref="E21:F21"/>
    <mergeCell ref="E30:F30"/>
    <mergeCell ref="E45:F45"/>
    <mergeCell ref="E64:F64"/>
    <mergeCell ref="E83:F83"/>
    <mergeCell ref="A13:F13"/>
    <mergeCell ref="C2:F2"/>
    <mergeCell ref="C3:F3"/>
    <mergeCell ref="C4:F4"/>
    <mergeCell ref="C5:F5"/>
    <mergeCell ref="C6:F6"/>
    <mergeCell ref="C7:F7"/>
    <mergeCell ref="C12:F12"/>
    <mergeCell ref="C8:F9"/>
    <mergeCell ref="C10:F11"/>
  </mergeCells>
  <phoneticPr fontId="6" type="noConversion"/>
  <printOptions horizontalCentered="1"/>
  <pageMargins left="0.70866141732283472" right="0.19685039370078741" top="0.31496062992125984" bottom="0.39370078740157483" header="0" footer="0"/>
  <pageSetup orientation="portrait" horizontalDpi="300" verticalDpi="300" r:id="rId9"/>
  <headerFooter>
    <oddFooter>&amp;C&amp;8Página &amp;P de &amp;N</oddFooter>
  </headerFooter>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1"/>
  <sheetViews>
    <sheetView topLeftCell="A69" workbookViewId="0">
      <selection activeCell="F107" sqref="F107"/>
    </sheetView>
  </sheetViews>
  <sheetFormatPr baseColWidth="10" defaultRowHeight="12.75" x14ac:dyDescent="0.2"/>
  <sheetData>
    <row r="1" spans="1:11" x14ac:dyDescent="0.2">
      <c r="A1" t="s">
        <v>9</v>
      </c>
      <c r="B1">
        <v>7.78</v>
      </c>
    </row>
    <row r="2" spans="1:11" x14ac:dyDescent="0.2">
      <c r="A2" t="s">
        <v>10</v>
      </c>
      <c r="B2">
        <v>7.78</v>
      </c>
    </row>
    <row r="3" spans="1:11" x14ac:dyDescent="0.2">
      <c r="A3" t="s">
        <v>11</v>
      </c>
      <c r="B3">
        <v>7.78</v>
      </c>
    </row>
    <row r="4" spans="1:11" x14ac:dyDescent="0.2">
      <c r="A4" t="s">
        <v>12</v>
      </c>
      <c r="B4">
        <v>7.78</v>
      </c>
    </row>
    <row r="5" spans="1:11" x14ac:dyDescent="0.2">
      <c r="A5" t="s">
        <v>13</v>
      </c>
      <c r="B5">
        <v>7.78</v>
      </c>
    </row>
    <row r="6" spans="1:11" x14ac:dyDescent="0.2">
      <c r="A6" t="s">
        <v>14</v>
      </c>
      <c r="B6">
        <v>7.78</v>
      </c>
    </row>
    <row r="7" spans="1:11" x14ac:dyDescent="0.2">
      <c r="A7" t="s">
        <v>15</v>
      </c>
      <c r="B7">
        <v>7.78</v>
      </c>
    </row>
    <row r="8" spans="1:11" x14ac:dyDescent="0.2">
      <c r="A8" t="s">
        <v>16</v>
      </c>
      <c r="B8">
        <v>7.78</v>
      </c>
    </row>
    <row r="9" spans="1:11" x14ac:dyDescent="0.2">
      <c r="A9" t="s">
        <v>17</v>
      </c>
      <c r="B9">
        <v>7.2</v>
      </c>
    </row>
    <row r="10" spans="1:11" x14ac:dyDescent="0.2">
      <c r="A10" t="s">
        <v>18</v>
      </c>
      <c r="B10">
        <v>7.27</v>
      </c>
    </row>
    <row r="11" spans="1:11" x14ac:dyDescent="0.2">
      <c r="A11" t="s">
        <v>19</v>
      </c>
      <c r="B11">
        <v>7.27</v>
      </c>
    </row>
    <row r="12" spans="1:11" x14ac:dyDescent="0.2">
      <c r="A12" t="s">
        <v>20</v>
      </c>
      <c r="B12">
        <v>7.2</v>
      </c>
    </row>
    <row r="13" spans="1:11" x14ac:dyDescent="0.2">
      <c r="B13" s="1">
        <f>SUM(B1:B12)</f>
        <v>91.179999999999993</v>
      </c>
    </row>
    <row r="14" spans="1:11" x14ac:dyDescent="0.2">
      <c r="E14" t="s">
        <v>110</v>
      </c>
      <c r="G14" t="s">
        <v>111</v>
      </c>
      <c r="I14" t="s">
        <v>112</v>
      </c>
      <c r="K14" t="s">
        <v>113</v>
      </c>
    </row>
    <row r="15" spans="1:11" x14ac:dyDescent="0.2">
      <c r="E15" s="3" t="s">
        <v>109</v>
      </c>
      <c r="G15" s="3" t="s">
        <v>109</v>
      </c>
      <c r="I15" s="3" t="s">
        <v>109</v>
      </c>
      <c r="K15" s="3" t="s">
        <v>109</v>
      </c>
    </row>
    <row r="16" spans="1:11" x14ac:dyDescent="0.2">
      <c r="E16" s="2">
        <v>14.02</v>
      </c>
      <c r="G16" s="2">
        <v>5.45</v>
      </c>
      <c r="I16" s="2">
        <v>10.199999999999999</v>
      </c>
      <c r="K16" s="2">
        <v>4</v>
      </c>
    </row>
    <row r="18" spans="1:11" x14ac:dyDescent="0.2">
      <c r="A18" t="s">
        <v>21</v>
      </c>
      <c r="B18">
        <v>18.149999999999999</v>
      </c>
      <c r="D18" t="s">
        <v>63</v>
      </c>
      <c r="E18">
        <v>1.91</v>
      </c>
      <c r="F18" t="s">
        <v>77</v>
      </c>
      <c r="G18">
        <v>1.1499999999999999</v>
      </c>
      <c r="H18" t="s">
        <v>103</v>
      </c>
      <c r="I18">
        <v>3.59</v>
      </c>
      <c r="J18" t="s">
        <v>105</v>
      </c>
      <c r="K18">
        <v>0.97</v>
      </c>
    </row>
    <row r="19" spans="1:11" x14ac:dyDescent="0.2">
      <c r="A19" t="s">
        <v>22</v>
      </c>
      <c r="B19">
        <v>4.5999999999999996</v>
      </c>
      <c r="D19" t="s">
        <v>64</v>
      </c>
      <c r="E19">
        <v>10.9</v>
      </c>
      <c r="F19" t="s">
        <v>78</v>
      </c>
      <c r="G19">
        <v>1.1499999999999999</v>
      </c>
      <c r="H19" t="s">
        <v>104</v>
      </c>
      <c r="I19">
        <v>3.59</v>
      </c>
      <c r="J19" t="s">
        <v>106</v>
      </c>
      <c r="K19">
        <v>1.27</v>
      </c>
    </row>
    <row r="20" spans="1:11" x14ac:dyDescent="0.2">
      <c r="A20" t="s">
        <v>23</v>
      </c>
      <c r="B20">
        <v>5.4</v>
      </c>
      <c r="D20" t="s">
        <v>65</v>
      </c>
      <c r="E20">
        <v>1.91</v>
      </c>
      <c r="F20" t="s">
        <v>79</v>
      </c>
      <c r="G20">
        <v>1.1200000000000001</v>
      </c>
      <c r="H20" t="s">
        <v>114</v>
      </c>
      <c r="I20">
        <v>2.0299999999999998</v>
      </c>
      <c r="J20" t="s">
        <v>107</v>
      </c>
      <c r="K20">
        <v>1.27</v>
      </c>
    </row>
    <row r="21" spans="1:11" x14ac:dyDescent="0.2">
      <c r="A21" t="s">
        <v>24</v>
      </c>
      <c r="B21">
        <v>5.4</v>
      </c>
      <c r="D21" t="s">
        <v>66</v>
      </c>
      <c r="E21">
        <v>1.91</v>
      </c>
      <c r="F21" t="s">
        <v>80</v>
      </c>
      <c r="G21">
        <v>1.1200000000000001</v>
      </c>
      <c r="H21" t="s">
        <v>115</v>
      </c>
      <c r="I21">
        <v>2</v>
      </c>
      <c r="J21" t="s">
        <v>108</v>
      </c>
      <c r="K21">
        <v>0.97</v>
      </c>
    </row>
    <row r="22" spans="1:11" x14ac:dyDescent="0.2">
      <c r="A22" t="s">
        <v>25</v>
      </c>
      <c r="B22">
        <v>2.2400000000000002</v>
      </c>
      <c r="D22" t="s">
        <v>67</v>
      </c>
      <c r="E22">
        <v>10.9</v>
      </c>
      <c r="F22" t="s">
        <v>81</v>
      </c>
      <c r="G22">
        <v>1.1200000000000001</v>
      </c>
      <c r="H22" t="s">
        <v>116</v>
      </c>
      <c r="I22">
        <v>2</v>
      </c>
      <c r="K22" s="1">
        <f>SUM(K18:K21)*K16</f>
        <v>17.920000000000002</v>
      </c>
    </row>
    <row r="23" spans="1:11" x14ac:dyDescent="0.2">
      <c r="A23" t="s">
        <v>26</v>
      </c>
      <c r="B23">
        <v>0.9</v>
      </c>
      <c r="D23" t="s">
        <v>68</v>
      </c>
      <c r="E23">
        <v>1.91</v>
      </c>
      <c r="F23" t="s">
        <v>82</v>
      </c>
      <c r="G23">
        <v>1.1200000000000001</v>
      </c>
      <c r="H23" t="s">
        <v>117</v>
      </c>
      <c r="I23">
        <v>2.0299999999999998</v>
      </c>
    </row>
    <row r="24" spans="1:11" x14ac:dyDescent="0.2">
      <c r="A24" t="s">
        <v>27</v>
      </c>
      <c r="B24">
        <v>0.45</v>
      </c>
      <c r="D24" t="s">
        <v>69</v>
      </c>
      <c r="E24">
        <v>0.8</v>
      </c>
      <c r="F24" t="s">
        <v>83</v>
      </c>
      <c r="G24">
        <v>1.34</v>
      </c>
      <c r="H24" t="s">
        <v>118</v>
      </c>
      <c r="I24">
        <v>1.1299999999999999</v>
      </c>
    </row>
    <row r="25" spans="1:11" x14ac:dyDescent="0.2">
      <c r="A25" t="s">
        <v>28</v>
      </c>
      <c r="B25">
        <v>0.45</v>
      </c>
      <c r="D25" t="s">
        <v>70</v>
      </c>
      <c r="E25">
        <v>0.8</v>
      </c>
      <c r="F25" t="s">
        <v>84</v>
      </c>
      <c r="G25">
        <v>1.34</v>
      </c>
      <c r="H25" t="s">
        <v>119</v>
      </c>
      <c r="I25">
        <v>1.05</v>
      </c>
    </row>
    <row r="26" spans="1:11" x14ac:dyDescent="0.2">
      <c r="A26" t="s">
        <v>29</v>
      </c>
      <c r="B26">
        <v>0.9</v>
      </c>
      <c r="D26" t="s">
        <v>71</v>
      </c>
      <c r="E26">
        <v>0.8</v>
      </c>
      <c r="F26" t="s">
        <v>85</v>
      </c>
      <c r="G26">
        <v>1.33</v>
      </c>
      <c r="H26" t="s">
        <v>120</v>
      </c>
      <c r="I26">
        <v>1.05</v>
      </c>
    </row>
    <row r="27" spans="1:11" x14ac:dyDescent="0.2">
      <c r="A27" t="s">
        <v>30</v>
      </c>
      <c r="B27">
        <v>0.45</v>
      </c>
      <c r="D27" t="s">
        <v>72</v>
      </c>
      <c r="E27">
        <v>0.8</v>
      </c>
      <c r="F27" t="s">
        <v>86</v>
      </c>
      <c r="G27">
        <v>1.34</v>
      </c>
      <c r="H27" t="s">
        <v>121</v>
      </c>
      <c r="I27">
        <v>1.1299999999999999</v>
      </c>
    </row>
    <row r="28" spans="1:11" x14ac:dyDescent="0.2">
      <c r="A28" t="s">
        <v>31</v>
      </c>
      <c r="B28">
        <v>0.9</v>
      </c>
      <c r="D28" t="s">
        <v>73</v>
      </c>
      <c r="E28">
        <v>0.8</v>
      </c>
      <c r="F28" t="s">
        <v>87</v>
      </c>
      <c r="G28">
        <v>1.1200000000000001</v>
      </c>
      <c r="I28" s="1">
        <f>SUM(I18:I27)*I16</f>
        <v>199.91999999999996</v>
      </c>
    </row>
    <row r="29" spans="1:11" x14ac:dyDescent="0.2">
      <c r="A29" t="s">
        <v>32</v>
      </c>
      <c r="B29">
        <v>0.45</v>
      </c>
      <c r="D29" t="s">
        <v>74</v>
      </c>
      <c r="E29">
        <v>0.8</v>
      </c>
      <c r="F29" t="s">
        <v>88</v>
      </c>
      <c r="G29">
        <v>1.1200000000000001</v>
      </c>
    </row>
    <row r="30" spans="1:11" x14ac:dyDescent="0.2">
      <c r="A30" t="s">
        <v>33</v>
      </c>
      <c r="B30">
        <v>0.9</v>
      </c>
      <c r="D30" t="s">
        <v>75</v>
      </c>
      <c r="E30">
        <v>1.1299999999999999</v>
      </c>
      <c r="F30" t="s">
        <v>89</v>
      </c>
      <c r="G30">
        <v>1.1200000000000001</v>
      </c>
    </row>
    <row r="31" spans="1:11" x14ac:dyDescent="0.2">
      <c r="A31" t="s">
        <v>34</v>
      </c>
      <c r="B31">
        <v>0.45</v>
      </c>
      <c r="D31" t="s">
        <v>76</v>
      </c>
      <c r="E31">
        <v>1.1299999999999999</v>
      </c>
      <c r="F31" t="s">
        <v>90</v>
      </c>
      <c r="G31">
        <v>1.1200000000000001</v>
      </c>
    </row>
    <row r="32" spans="1:11" x14ac:dyDescent="0.2">
      <c r="A32" t="s">
        <v>35</v>
      </c>
      <c r="B32">
        <v>0.45</v>
      </c>
      <c r="E32" s="1">
        <f>SUM(E18:E31)*E16</f>
        <v>511.72999999999996</v>
      </c>
      <c r="F32" t="s">
        <v>91</v>
      </c>
      <c r="G32">
        <v>1.1499999999999999</v>
      </c>
    </row>
    <row r="33" spans="1:11" x14ac:dyDescent="0.2">
      <c r="A33" t="s">
        <v>36</v>
      </c>
      <c r="B33">
        <v>0.9</v>
      </c>
      <c r="F33" t="s">
        <v>92</v>
      </c>
      <c r="G33">
        <v>1.1499999999999999</v>
      </c>
    </row>
    <row r="34" spans="1:11" x14ac:dyDescent="0.2">
      <c r="A34" t="s">
        <v>37</v>
      </c>
      <c r="B34">
        <v>0.45</v>
      </c>
      <c r="F34" t="s">
        <v>93</v>
      </c>
      <c r="G34">
        <v>0.8</v>
      </c>
    </row>
    <row r="35" spans="1:11" x14ac:dyDescent="0.2">
      <c r="A35" t="s">
        <v>38</v>
      </c>
      <c r="B35">
        <v>0.9</v>
      </c>
      <c r="F35" t="s">
        <v>94</v>
      </c>
      <c r="G35">
        <v>0.8</v>
      </c>
    </row>
    <row r="36" spans="1:11" x14ac:dyDescent="0.2">
      <c r="A36" t="s">
        <v>39</v>
      </c>
      <c r="B36">
        <v>0.45</v>
      </c>
      <c r="F36" t="s">
        <v>95</v>
      </c>
      <c r="G36">
        <v>0.8</v>
      </c>
    </row>
    <row r="37" spans="1:11" x14ac:dyDescent="0.2">
      <c r="A37" t="s">
        <v>40</v>
      </c>
      <c r="B37">
        <v>0.9</v>
      </c>
      <c r="F37" t="s">
        <v>96</v>
      </c>
      <c r="G37">
        <v>0.8</v>
      </c>
    </row>
    <row r="38" spans="1:11" x14ac:dyDescent="0.2">
      <c r="A38" t="s">
        <v>41</v>
      </c>
      <c r="B38">
        <v>0.45</v>
      </c>
      <c r="F38" t="s">
        <v>97</v>
      </c>
      <c r="G38">
        <v>0.8</v>
      </c>
    </row>
    <row r="39" spans="1:11" x14ac:dyDescent="0.2">
      <c r="A39" t="s">
        <v>42</v>
      </c>
      <c r="B39">
        <v>0.9</v>
      </c>
      <c r="F39" t="s">
        <v>98</v>
      </c>
      <c r="G39">
        <v>0.8</v>
      </c>
    </row>
    <row r="40" spans="1:11" x14ac:dyDescent="0.2">
      <c r="A40" t="s">
        <v>43</v>
      </c>
      <c r="B40">
        <v>0.45</v>
      </c>
      <c r="F40" t="s">
        <v>99</v>
      </c>
      <c r="G40">
        <v>0.8</v>
      </c>
    </row>
    <row r="41" spans="1:11" x14ac:dyDescent="0.2">
      <c r="A41" t="s">
        <v>44</v>
      </c>
      <c r="B41">
        <v>0.45</v>
      </c>
      <c r="F41" t="s">
        <v>100</v>
      </c>
      <c r="G41">
        <v>0.8</v>
      </c>
    </row>
    <row r="42" spans="1:11" x14ac:dyDescent="0.2">
      <c r="A42" t="s">
        <v>45</v>
      </c>
      <c r="B42">
        <v>0.9</v>
      </c>
      <c r="F42" t="s">
        <v>101</v>
      </c>
      <c r="G42">
        <v>0.8</v>
      </c>
    </row>
    <row r="43" spans="1:11" x14ac:dyDescent="0.2">
      <c r="A43" t="s">
        <v>46</v>
      </c>
      <c r="B43">
        <v>0.45</v>
      </c>
      <c r="F43" t="s">
        <v>102</v>
      </c>
      <c r="G43">
        <v>0.8</v>
      </c>
      <c r="J43" s="3" t="s">
        <v>130</v>
      </c>
    </row>
    <row r="44" spans="1:11" ht="18" x14ac:dyDescent="0.25">
      <c r="A44" t="s">
        <v>47</v>
      </c>
      <c r="B44">
        <v>0.9</v>
      </c>
      <c r="F44" t="s">
        <v>122</v>
      </c>
      <c r="G44">
        <v>0.65</v>
      </c>
      <c r="J44" s="4">
        <f>(E32+G52+I28+K22)*2</f>
        <v>1801.9449999999997</v>
      </c>
      <c r="K44" s="3" t="s">
        <v>6</v>
      </c>
    </row>
    <row r="45" spans="1:11" x14ac:dyDescent="0.2">
      <c r="A45" t="s">
        <v>48</v>
      </c>
      <c r="B45">
        <v>0.45</v>
      </c>
      <c r="F45" t="s">
        <v>123</v>
      </c>
      <c r="G45">
        <v>0.56000000000000005</v>
      </c>
    </row>
    <row r="46" spans="1:11" x14ac:dyDescent="0.2">
      <c r="A46" t="s">
        <v>49</v>
      </c>
      <c r="B46">
        <v>0.9</v>
      </c>
      <c r="F46" t="s">
        <v>124</v>
      </c>
      <c r="G46">
        <v>0.38</v>
      </c>
    </row>
    <row r="47" spans="1:11" x14ac:dyDescent="0.2">
      <c r="A47" t="s">
        <v>50</v>
      </c>
      <c r="B47">
        <v>0.45</v>
      </c>
      <c r="F47" t="s">
        <v>125</v>
      </c>
      <c r="G47">
        <v>0.68</v>
      </c>
    </row>
    <row r="48" spans="1:11" x14ac:dyDescent="0.2">
      <c r="A48" t="s">
        <v>51</v>
      </c>
      <c r="B48">
        <v>0.9</v>
      </c>
      <c r="F48" t="s">
        <v>126</v>
      </c>
      <c r="G48">
        <v>0.68</v>
      </c>
    </row>
    <row r="49" spans="1:7" x14ac:dyDescent="0.2">
      <c r="A49" t="s">
        <v>52</v>
      </c>
      <c r="B49">
        <v>0.45</v>
      </c>
      <c r="F49" t="s">
        <v>127</v>
      </c>
      <c r="G49">
        <v>0.38</v>
      </c>
    </row>
    <row r="50" spans="1:7" x14ac:dyDescent="0.2">
      <c r="A50" t="s">
        <v>53</v>
      </c>
      <c r="B50">
        <v>0.45</v>
      </c>
      <c r="F50" t="s">
        <v>128</v>
      </c>
      <c r="G50">
        <v>0.56000000000000005</v>
      </c>
    </row>
    <row r="51" spans="1:7" x14ac:dyDescent="0.2">
      <c r="A51" t="s">
        <v>54</v>
      </c>
      <c r="B51">
        <v>0.9</v>
      </c>
      <c r="F51" t="s">
        <v>129</v>
      </c>
      <c r="G51">
        <v>0.65</v>
      </c>
    </row>
    <row r="52" spans="1:7" x14ac:dyDescent="0.2">
      <c r="A52" t="s">
        <v>55</v>
      </c>
      <c r="B52">
        <v>0.45</v>
      </c>
      <c r="G52" s="1">
        <f>SUM(G18:G51)*G16</f>
        <v>171.4025</v>
      </c>
    </row>
    <row r="53" spans="1:7" x14ac:dyDescent="0.2">
      <c r="A53" t="s">
        <v>56</v>
      </c>
      <c r="B53">
        <v>0.9</v>
      </c>
    </row>
    <row r="54" spans="1:7" x14ac:dyDescent="0.2">
      <c r="A54" t="s">
        <v>57</v>
      </c>
      <c r="B54">
        <v>0.45</v>
      </c>
    </row>
    <row r="55" spans="1:7" x14ac:dyDescent="0.2">
      <c r="A55" t="s">
        <v>58</v>
      </c>
      <c r="B55">
        <v>0.45</v>
      </c>
    </row>
    <row r="56" spans="1:7" x14ac:dyDescent="0.2">
      <c r="A56" t="s">
        <v>59</v>
      </c>
      <c r="B56">
        <v>2.2400000000000002</v>
      </c>
    </row>
    <row r="57" spans="1:7" x14ac:dyDescent="0.2">
      <c r="A57" t="s">
        <v>60</v>
      </c>
      <c r="B57">
        <v>5.4</v>
      </c>
    </row>
    <row r="58" spans="1:7" x14ac:dyDescent="0.2">
      <c r="A58" t="s">
        <v>61</v>
      </c>
      <c r="B58">
        <v>5.4</v>
      </c>
    </row>
    <row r="59" spans="1:7" x14ac:dyDescent="0.2">
      <c r="A59" t="s">
        <v>62</v>
      </c>
      <c r="B59">
        <v>4.5999999999999996</v>
      </c>
    </row>
    <row r="60" spans="1:7" x14ac:dyDescent="0.2">
      <c r="B60" s="1">
        <f>SUM(B18:B59)</f>
        <v>74.580000000000041</v>
      </c>
    </row>
    <row r="68" spans="2:8" x14ac:dyDescent="0.2">
      <c r="B68" t="s">
        <v>110</v>
      </c>
      <c r="D68" t="s">
        <v>111</v>
      </c>
      <c r="F68" t="s">
        <v>112</v>
      </c>
      <c r="H68" t="s">
        <v>113</v>
      </c>
    </row>
    <row r="69" spans="2:8" x14ac:dyDescent="0.2">
      <c r="B69" s="3" t="s">
        <v>109</v>
      </c>
      <c r="D69" s="3" t="s">
        <v>109</v>
      </c>
      <c r="F69" s="3" t="s">
        <v>109</v>
      </c>
      <c r="H69" s="3" t="s">
        <v>109</v>
      </c>
    </row>
    <row r="70" spans="2:8" x14ac:dyDescent="0.2">
      <c r="B70" s="2">
        <v>14.02</v>
      </c>
      <c r="D70" s="2">
        <v>5.45</v>
      </c>
      <c r="F70" s="2">
        <v>10.199999999999999</v>
      </c>
      <c r="H70" s="2">
        <v>4</v>
      </c>
    </row>
    <row r="73" spans="2:8" x14ac:dyDescent="0.2">
      <c r="C73" t="s">
        <v>129</v>
      </c>
      <c r="D73">
        <v>0.65</v>
      </c>
      <c r="G73" t="s">
        <v>131</v>
      </c>
      <c r="H73">
        <v>0.75</v>
      </c>
    </row>
    <row r="74" spans="2:8" x14ac:dyDescent="0.2">
      <c r="C74" t="s">
        <v>146</v>
      </c>
      <c r="D74">
        <v>0.65</v>
      </c>
      <c r="G74" t="s">
        <v>132</v>
      </c>
      <c r="H74">
        <v>1.6</v>
      </c>
    </row>
    <row r="75" spans="2:8" x14ac:dyDescent="0.2">
      <c r="C75" t="s">
        <v>147</v>
      </c>
      <c r="D75">
        <v>0.65</v>
      </c>
      <c r="G75" t="s">
        <v>133</v>
      </c>
      <c r="H75">
        <v>1.55</v>
      </c>
    </row>
    <row r="76" spans="2:8" x14ac:dyDescent="0.2">
      <c r="C76" t="s">
        <v>148</v>
      </c>
      <c r="D76">
        <v>0.65</v>
      </c>
      <c r="G76" t="s">
        <v>137</v>
      </c>
      <c r="H76">
        <v>1.6</v>
      </c>
    </row>
    <row r="77" spans="2:8" x14ac:dyDescent="0.2">
      <c r="C77" t="s">
        <v>149</v>
      </c>
      <c r="D77">
        <v>0.65</v>
      </c>
      <c r="G77" t="s">
        <v>138</v>
      </c>
      <c r="H77">
        <v>1.55</v>
      </c>
    </row>
    <row r="78" spans="2:8" x14ac:dyDescent="0.2">
      <c r="C78" t="s">
        <v>150</v>
      </c>
      <c r="D78">
        <v>0.65</v>
      </c>
      <c r="G78" s="3" t="s">
        <v>134</v>
      </c>
      <c r="H78">
        <v>3.25</v>
      </c>
    </row>
    <row r="79" spans="2:8" x14ac:dyDescent="0.2">
      <c r="C79" t="s">
        <v>151</v>
      </c>
      <c r="D79">
        <v>0.65</v>
      </c>
      <c r="G79" s="3" t="s">
        <v>135</v>
      </c>
      <c r="H79">
        <v>3.25</v>
      </c>
    </row>
    <row r="80" spans="2:8" x14ac:dyDescent="0.2">
      <c r="C80" t="s">
        <v>152</v>
      </c>
      <c r="D80">
        <v>0.65</v>
      </c>
      <c r="G80" s="3" t="s">
        <v>136</v>
      </c>
      <c r="H80">
        <v>0.83</v>
      </c>
    </row>
    <row r="81" spans="3:8" x14ac:dyDescent="0.2">
      <c r="C81" t="s">
        <v>153</v>
      </c>
      <c r="D81">
        <v>0.65</v>
      </c>
      <c r="G81" t="s">
        <v>139</v>
      </c>
      <c r="H81">
        <v>0.65</v>
      </c>
    </row>
    <row r="82" spans="3:8" x14ac:dyDescent="0.2">
      <c r="C82" t="s">
        <v>154</v>
      </c>
      <c r="D82">
        <v>0.65</v>
      </c>
      <c r="G82" t="s">
        <v>140</v>
      </c>
      <c r="H82">
        <v>0.65</v>
      </c>
    </row>
    <row r="83" spans="3:8" x14ac:dyDescent="0.2">
      <c r="C83" t="s">
        <v>155</v>
      </c>
      <c r="D83">
        <v>0.65</v>
      </c>
      <c r="G83" t="s">
        <v>141</v>
      </c>
      <c r="H83">
        <v>0.65</v>
      </c>
    </row>
    <row r="84" spans="3:8" x14ac:dyDescent="0.2">
      <c r="D84" s="1">
        <f>SUM(D73:D83)*D70</f>
        <v>38.967500000000008</v>
      </c>
      <c r="G84" t="s">
        <v>142</v>
      </c>
      <c r="H84">
        <v>0.65</v>
      </c>
    </row>
    <row r="85" spans="3:8" x14ac:dyDescent="0.2">
      <c r="G85" t="s">
        <v>143</v>
      </c>
      <c r="H85">
        <v>0.65</v>
      </c>
    </row>
    <row r="86" spans="3:8" x14ac:dyDescent="0.2">
      <c r="G86" t="s">
        <v>144</v>
      </c>
      <c r="H86">
        <v>0.65</v>
      </c>
    </row>
    <row r="87" spans="3:8" x14ac:dyDescent="0.2">
      <c r="G87" t="s">
        <v>145</v>
      </c>
      <c r="H87">
        <v>0.65</v>
      </c>
    </row>
    <row r="88" spans="3:8" x14ac:dyDescent="0.2">
      <c r="H88" s="1">
        <f>SUM(H73:H87)*H70</f>
        <v>75.719999999999985</v>
      </c>
    </row>
    <row r="91" spans="3:8" x14ac:dyDescent="0.2">
      <c r="D91" s="3" t="s">
        <v>156</v>
      </c>
    </row>
    <row r="92" spans="3:8" ht="18" x14ac:dyDescent="0.25">
      <c r="D92" s="4">
        <f>D84+H88</f>
        <v>114.6875</v>
      </c>
      <c r="E92" s="3" t="s">
        <v>6</v>
      </c>
    </row>
    <row r="99" spans="1:10" x14ac:dyDescent="0.2">
      <c r="A99" t="s">
        <v>110</v>
      </c>
      <c r="B99" s="3" t="s">
        <v>157</v>
      </c>
      <c r="C99" s="3" t="s">
        <v>158</v>
      </c>
      <c r="D99" s="3" t="s">
        <v>113</v>
      </c>
      <c r="E99" s="3" t="s">
        <v>159</v>
      </c>
      <c r="F99" t="s">
        <v>111</v>
      </c>
      <c r="G99" t="s">
        <v>112</v>
      </c>
      <c r="H99" s="3" t="s">
        <v>160</v>
      </c>
    </row>
    <row r="100" spans="1:10" x14ac:dyDescent="0.2">
      <c r="A100" s="3" t="s">
        <v>109</v>
      </c>
      <c r="B100" s="3" t="s">
        <v>109</v>
      </c>
      <c r="C100" s="3" t="s">
        <v>109</v>
      </c>
      <c r="D100" s="3" t="s">
        <v>109</v>
      </c>
      <c r="E100" s="3" t="s">
        <v>109</v>
      </c>
      <c r="F100" s="3" t="s">
        <v>109</v>
      </c>
      <c r="G100" s="3" t="s">
        <v>109</v>
      </c>
      <c r="H100" s="3" t="s">
        <v>109</v>
      </c>
      <c r="J100" s="3"/>
    </row>
    <row r="101" spans="1:10" x14ac:dyDescent="0.2">
      <c r="A101" s="2">
        <v>14.02</v>
      </c>
      <c r="B101" s="2">
        <v>18.170000000000002</v>
      </c>
      <c r="C101" s="2">
        <v>22.87</v>
      </c>
      <c r="D101" s="5">
        <v>4</v>
      </c>
      <c r="E101" s="5">
        <v>4.54</v>
      </c>
      <c r="F101" s="5">
        <v>5.45</v>
      </c>
      <c r="G101" s="6">
        <v>10.199999999999999</v>
      </c>
      <c r="H101" s="8">
        <v>17.809999999999999</v>
      </c>
      <c r="J101" s="7"/>
    </row>
  </sheetData>
  <customSheetViews>
    <customSheetView guid="{1E03F048-D478-4478-8644-0CE4BC87DC79}" state="hidden" topLeftCell="A69">
      <selection activeCell="F107" sqref="F107"/>
      <pageMargins left="0.7" right="0.7" top="0.75" bottom="0.75" header="0.3" footer="0.3"/>
      <pageSetup orientation="portrait" verticalDpi="0" r:id="rId1"/>
    </customSheetView>
    <customSheetView guid="{F6114E7D-9C9D-4E29-A18C-0F6C3CFC0A33}" state="hidden" topLeftCell="A69">
      <selection activeCell="F107" sqref="F107"/>
      <pageMargins left="0.7" right="0.7" top="0.75" bottom="0.75" header="0.3" footer="0.3"/>
      <pageSetup orientation="portrait" verticalDpi="0" r:id="rId2"/>
    </customSheetView>
    <customSheetView guid="{5E0AEEAB-0A36-45A3-8D98-7068235238A0}" state="hidden" topLeftCell="A69">
      <selection activeCell="F107" sqref="F107"/>
      <pageMargins left="0.7" right="0.7" top="0.75" bottom="0.75" header="0.3" footer="0.3"/>
      <pageSetup orientation="portrait" verticalDpi="0" r:id="rId3"/>
    </customSheetView>
    <customSheetView guid="{207E52B2-BF48-4D16-9D87-7045D750C14B}" state="hidden" topLeftCell="A69">
      <selection activeCell="F107" sqref="F107"/>
      <pageMargins left="0.7" right="0.7" top="0.75" bottom="0.75" header="0.3" footer="0.3"/>
      <pageSetup orientation="portrait" verticalDpi="0" r:id="rId4"/>
    </customSheetView>
    <customSheetView guid="{ED85AC9F-31ED-4F26-80A8-243EAF1D1219}" state="hidden" topLeftCell="A69">
      <selection activeCell="F107" sqref="F107"/>
      <pageMargins left="0.7" right="0.7" top="0.75" bottom="0.75" header="0.3" footer="0.3"/>
      <pageSetup orientation="portrait" verticalDpi="0" r:id="rId5"/>
    </customSheetView>
    <customSheetView guid="{162F41BB-6EF8-4BEC-8280-B4ACEB394702}" state="hidden" topLeftCell="A69">
      <selection activeCell="F107" sqref="F107"/>
      <pageMargins left="0.7" right="0.7" top="0.75" bottom="0.75" header="0.3" footer="0.3"/>
      <pageSetup orientation="portrait" verticalDpi="0" r:id="rId6"/>
    </customSheetView>
    <customSheetView guid="{29EEB747-74A5-4940-BEF5-9BF888B1466C}" state="hidden" topLeftCell="A69">
      <selection activeCell="F107" sqref="F107"/>
      <pageMargins left="0.7" right="0.7" top="0.75" bottom="0.75" header="0.3" footer="0.3"/>
      <pageSetup orientation="portrait" verticalDpi="0" r:id="rId7"/>
    </customSheetView>
    <customSheetView guid="{77FBA20D-B7A8-4E59-9EA0-C2E164A859E5}" showPageBreaks="1" state="hidden" topLeftCell="A69">
      <selection activeCell="F107" sqref="F107"/>
      <pageMargins left="0.7" right="0.7" top="0.75" bottom="0.75" header="0.3" footer="0.3"/>
      <pageSetup orientation="portrait" verticalDpi="0" r:id="rId8"/>
    </customSheetView>
  </customSheetViews>
  <pageMargins left="0.7" right="0.7" top="0.75" bottom="0.75" header="0.3" footer="0.3"/>
  <pageSetup orientation="portrait" verticalDpi="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DATOS</vt:lpstr>
      <vt:lpstr>CARATULA</vt:lpstr>
      <vt:lpstr>EDIFICIO MILITAR</vt:lpstr>
      <vt:lpstr>Hoja1</vt:lpstr>
      <vt:lpstr>CARATULA!Área_de_impresión</vt:lpstr>
      <vt:lpstr>'EDIFICIO MILITAR'!Área_de_impresión</vt:lpstr>
      <vt:lpstr>CARATULA!Títulos_a_imprimir</vt:lpstr>
      <vt:lpstr>'EDIFICIO MILITAR'!Títulos_a_imprimir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16</dc:creator>
  <cp:lastModifiedBy>Trejo Ordoñez, Arturo</cp:lastModifiedBy>
  <cp:lastPrinted>2014-08-12T18:47:43Z</cp:lastPrinted>
  <dcterms:created xsi:type="dcterms:W3CDTF">2011-05-26T15:13:33Z</dcterms:created>
  <dcterms:modified xsi:type="dcterms:W3CDTF">2015-04-01T00:25:53Z</dcterms:modified>
</cp:coreProperties>
</file>