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trejo01\Documents\9 Obra México - Puebla N7\Convocatoria N7, 5-03-2015\Documentos técnicos N7\"/>
    </mc:Choice>
  </mc:AlternateContent>
  <bookViews>
    <workbookView xWindow="-15" yWindow="5340" windowWidth="21630" windowHeight="5370"/>
  </bookViews>
  <sheets>
    <sheet name="CATALOGO_MEXICO-PUEBLA 53-63" sheetId="11" r:id="rId1"/>
  </sheets>
  <definedNames>
    <definedName name="_xlnm.Print_Area" localSheetId="0">'CATALOGO_MEXICO-PUEBLA 53-63'!$A$1:$H$98</definedName>
    <definedName name="_xlnm.Print_Titles" localSheetId="0">'CATALOGO_MEXICO-PUEBLA 53-63'!$1:$7</definedName>
  </definedNames>
  <calcPr calcId="152511"/>
</workbook>
</file>

<file path=xl/calcChain.xml><?xml version="1.0" encoding="utf-8"?>
<calcChain xmlns="http://schemas.openxmlformats.org/spreadsheetml/2006/main">
  <c r="E88" i="11" l="1"/>
  <c r="E32" i="11"/>
  <c r="E93" i="11" l="1"/>
  <c r="E96" i="11"/>
  <c r="E95" i="11"/>
  <c r="E94" i="11" l="1"/>
  <c r="E97" i="11"/>
  <c r="E49" i="11" l="1"/>
  <c r="E51" i="11" s="1"/>
  <c r="E45" i="11"/>
  <c r="E48" i="11"/>
  <c r="E44" i="11"/>
  <c r="E52" i="11" s="1"/>
  <c r="E46" i="11"/>
  <c r="E53" i="11" s="1"/>
  <c r="E36" i="11"/>
  <c r="E26" i="11"/>
  <c r="A10" i="11" l="1"/>
  <c r="A11" i="11" s="1"/>
  <c r="A12" i="11" s="1"/>
  <c r="A13" i="11" s="1"/>
  <c r="A14" i="11" s="1"/>
  <c r="A15" i="11" s="1"/>
  <c r="A16" i="11" s="1"/>
  <c r="A17" i="11" s="1"/>
  <c r="A20" i="11" l="1"/>
  <c r="A21" i="11" s="1"/>
  <c r="A22" i="11" s="1"/>
  <c r="A23" i="11" s="1"/>
  <c r="A26" i="11" s="1"/>
  <c r="A32" i="11" s="1"/>
  <c r="A34" i="11" s="1"/>
  <c r="A36" i="11" s="1"/>
  <c r="A38" i="11" s="1"/>
  <c r="A40" i="11" s="1"/>
  <c r="A42" i="11" s="1"/>
  <c r="A44" i="11" s="1"/>
  <c r="A45" i="11" s="1"/>
  <c r="A46" i="11" s="1"/>
  <c r="A47" i="11" s="1"/>
  <c r="A48" i="11" s="1"/>
  <c r="A49" i="11" s="1"/>
  <c r="A50" i="11" s="1"/>
  <c r="A51" i="11" s="1"/>
  <c r="A52" i="11" s="1"/>
  <c r="A53" i="11" s="1"/>
  <c r="A54" i="11" s="1"/>
  <c r="A55" i="11" s="1"/>
  <c r="A56" i="11" s="1"/>
  <c r="A57"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3" i="11" s="1"/>
  <c r="A94" i="11" s="1"/>
  <c r="A95" i="11" s="1"/>
  <c r="A96" i="11" s="1"/>
  <c r="A97" i="11" s="1"/>
</calcChain>
</file>

<file path=xl/sharedStrings.xml><?xml version="1.0" encoding="utf-8"?>
<sst xmlns="http://schemas.openxmlformats.org/spreadsheetml/2006/main" count="242" uniqueCount="133">
  <si>
    <t xml:space="preserve">Excavado, por unidad de obra terminada, cualquiera que sea su clasificación y profundidad </t>
  </si>
  <si>
    <t>No.</t>
  </si>
  <si>
    <t>UNIDAD</t>
  </si>
  <si>
    <t>m3</t>
  </si>
  <si>
    <t>CONCEPTO</t>
  </si>
  <si>
    <t xml:space="preserve"> </t>
  </si>
  <si>
    <t>BASE</t>
  </si>
  <si>
    <t>IMPORTE</t>
  </si>
  <si>
    <t>PRECIO UNITARIO CON LETRA</t>
  </si>
  <si>
    <t>PAVIMENTOS N.CTR.CAR.1.04</t>
  </si>
  <si>
    <t>N.CTR.CAR.1.04.002/03</t>
  </si>
  <si>
    <t>ESPECIFICACION</t>
  </si>
  <si>
    <t>PRECIO UNITARIO</t>
  </si>
  <si>
    <t>CANTIDAD</t>
  </si>
  <si>
    <t>m</t>
  </si>
  <si>
    <t>N.CTR.CAR.1.01.007/00</t>
  </si>
  <si>
    <t>EXCAVACION ADICIONAL</t>
  </si>
  <si>
    <t>Desmantelamiento y retiro de defensa metálica  de dos y tres crestas P.U.O.T.</t>
  </si>
  <si>
    <t>Retiro y/o demolición de bordillo prefabricado y colado en sitio de concreto hidráulico P.U.O.T.</t>
  </si>
  <si>
    <t>Demolición de cunetas, P.U.O.T.</t>
  </si>
  <si>
    <t>TRABAJOS PRELIMINARES</t>
  </si>
  <si>
    <t>Construcción de Subdrenes longitudinales, P.U.O.T.</t>
  </si>
  <si>
    <t>DRENAJE Y SUBDRENAJE</t>
  </si>
  <si>
    <t>N-CTR-CAR-1-03-007/00</t>
  </si>
  <si>
    <t>N-CTR-CAR-1-03-006/00</t>
  </si>
  <si>
    <t>N-CTR-CAR-1-03-003/00</t>
  </si>
  <si>
    <t>N-CTR-CAR-1-03-002/00  Y N-CTR-CAR-1-02-006/01</t>
  </si>
  <si>
    <t>CATALOGO DE CONCEPTOS BASE DE OBRA PARA EXPRESION DE PRECIOS UNITARIOS Y MONTO TOTAL DE LA PROPOSICION</t>
  </si>
  <si>
    <t>CARPETA DE CONCRETO HIDRÁULICO P.U.O.T.</t>
  </si>
  <si>
    <t>m³</t>
  </si>
  <si>
    <t>REMATES CON MATERIAL DE FRESADO Y/O DE LA CARPETA ASFÁLTICA P.U.O.T.</t>
  </si>
  <si>
    <t>N-CTR-CAR-1-01-009/00</t>
  </si>
  <si>
    <t>Formación y compactación de la capa subrasante de 0.30 m de espesor compactada al 100% del P.V.S.M. determinado con la prueba AASHTO Modificada con material producto de la recuperación de la carpeta para las zonas de ampliación. Incluye carga y acarreos del banco de almacenamiento temporal al sitio de utilización P.U.O.T.</t>
  </si>
  <si>
    <t>BASE MODIFICADA</t>
  </si>
  <si>
    <t>T E R R A C E R I A S   N.CTR.CAR.1.01</t>
  </si>
  <si>
    <t>SEÑALAMIENTO Y DISPOSITIVOS DE SEGURIDAD</t>
  </si>
  <si>
    <t>Botones sobre pavimento con reflejante blanco en una cara al tránsito (DH-1.9) en raya M-2.3  P.U.O.T.</t>
  </si>
  <si>
    <t>Botones sobre pavimento con reflejante blanco en una cara al tránsito (DH-1.13) en raya M-3.2 P.U.O.T.</t>
  </si>
  <si>
    <t>Botones sobre pavimento con reflejante amarillo en una cara al tránsito (DH-1.14),  deben cumplir con lo establecido en la Norma N.CMT.5.04 P.U.O.T.</t>
  </si>
  <si>
    <t>Alertadores de salida del camino, P.U.O.T.</t>
  </si>
  <si>
    <t>Señalamiento vertical tipo SIR (86x300)cm, proporciona informacion de recomendacion,  con pelicula antigrafiti, construir como indica el Manual de Dispositivos para el Control de Transito, P.U.O.T.</t>
  </si>
  <si>
    <t>Señalamiento vertical tipo SIG (86x300)cm, proporciona informacion de recomendacion,  con pelicula antigrafiti, construir como indica el Manual de Dispositivos para el Control de Transito, P.U.O.T.</t>
  </si>
  <si>
    <t>Señalamiento vertical informativo de identificación tipo SII-15 (indicadoras de kilometraje) de medida (30 x 76) cm., sin escudo colocadas a cada kilómetro, con película antigrafiti y acabado de alta intensidad, P.U.O.T.</t>
  </si>
  <si>
    <t>Señal vertical informativa de destino SID-13   (122 x 300) cm, con película antigrafiti, deberan instalarse como lo establece el Manual de Dispositivos para el Control de Transito, P.U.O.T.</t>
  </si>
  <si>
    <t>Señal vertical SP-10 (117 x 117)</t>
  </si>
  <si>
    <t>Señal vertical SP-19 (117 x 117)</t>
  </si>
  <si>
    <t>Señal vertical SP-29 (117 x 117)</t>
  </si>
  <si>
    <t>Señalamiento vertical restrictivo tipo SR-13  (117 x 117) con película antigrafiti, debe instalarse según lo establece el Manual de Dispositivos para el Control de Transito, P.U.O.T.</t>
  </si>
  <si>
    <t>Señalamiento vertical restrictivo tipo SR-22 (117 x 117) con película antigrafiti, debe instalarse según lo establece el Manual de Dispositivos para el Control de Transito, P.U.O.T.</t>
  </si>
  <si>
    <t>Señalamiento vertical restrictivo tipo SR-9 (117 x 117) con película antigrafiti, debe instalarse según lo establece el Manual de Dispositivos para el Control de Transito, P.U.O.T.</t>
  </si>
  <si>
    <t>Señalamiento vertical informativo tipo SIS 2 tableros de (117 x 117) con película antigrafiti, debe instalarse según lo establece el Manual de Dispositivos para el Control de Transito, P.U.O.T.</t>
  </si>
  <si>
    <t>Señalamiento vertical informativo  tipo SIS 4 tableros de (117 x 117) con película antigrafiti, debe instalarse según lo establece el Manual de Dispositivos para el Control de Transito, P.U.O.T.</t>
  </si>
  <si>
    <t>Señalamiento vertical informativo  tipo SID-15 (122 x 732) con película antigrafiti, debe instalarse según lo establece el Manual de Dispositivos para el Control de Transito, P.U.O.T.</t>
  </si>
  <si>
    <t>Señalamiento vertical restrictivo tipo SIS-23 (117 x 117) con película antigrafiti, debe instalarse según lo establece el Manual de Dispositivos para el Control de Transito, P.U.O.T.</t>
  </si>
  <si>
    <t>Señalamiento vertical informativa tipo SIS-11 (117 x 117) con película antigrafiti, debe instalarse según lo establece el Manual de Dispositivos para el Control de Transito, P.U.O.T.</t>
  </si>
  <si>
    <t>Señalamiento vertical informativa tipo SID-13 (90 x 76) con película antigrafiti, debe instalarse según lo establece el Manual de Dispositivos para el Control de Transito, P.U.O.T.</t>
  </si>
  <si>
    <t>Señalamiento vertical informativa tipo SIG- (117 x 117) con película antigrafiti, debe instalarse según lo establece el Manual de Dispositivos para el Control de Transito, P.U.O.T.</t>
  </si>
  <si>
    <t>Señalamiento vertical informativo tipo SIS-26 (117 x 117) con película antigrafiti, debe instalarse según lo establece el Manual de Dispositivos para el Control de Transito, P.U.O.T.</t>
  </si>
  <si>
    <t>Indicadores de obstáculo tipo OD-5 de (61x122) cm., con película antigrafiti, instalado según lo marca el Manual de Dispositivos para el Control de Transito, P.U.O.T.</t>
  </si>
  <si>
    <t>Indicadores de obstáculos tipo OD-5 de (30x122) cm., con película antigrafiti, instalado según lo marca el Manual de Dispositivos para el Control de Transito, P.U.O.T.</t>
  </si>
  <si>
    <t>Indicadores de curva peligrosa tipo OD-12 de 90x76 cm con ceja, P.U.O.T.</t>
  </si>
  <si>
    <t>Rehabilitación y reinstalación de defensa metálica de tres crestas, incluye: carga y acarreo desde el sito de almacenaje hasta el de su instalación, P.U.O.T.</t>
  </si>
  <si>
    <t>Suministro y colocación de defensa metálica de tres crestas, P.U.O.T.</t>
  </si>
  <si>
    <t>N.CTR.CAR.1.07.001/00 ;  N.CMT.5.01.001/13; NOM-034-SCT2-2011</t>
  </si>
  <si>
    <t>N-CTR-CAR-1-07-004/02;  N.CMT.5.04/08; NOM-034-SCT2-2011</t>
  </si>
  <si>
    <t>N.CTR.CAR.1.07.001/00 ;  N.CMT.5.01.001/05; NOM-034-SCT2-2011</t>
  </si>
  <si>
    <t>N·CTR·CAR·1·07·005/00; NOM-034-SCT2-2011</t>
  </si>
  <si>
    <t>N-CTR-CAR-1-07-009/00</t>
  </si>
  <si>
    <t>pza</t>
  </si>
  <si>
    <t>Señal vertical SP-6 (117 x 117)</t>
  </si>
  <si>
    <t>Señal vertical SP-8 (117 x 117)</t>
  </si>
  <si>
    <t>Señalamiento vertical informativo de identificación tipo SII-14 (indicadoras de kilometraje) de medida (30 x 120) cm., sin escudo colocadas a cada kilómetro, con película antigrafiti y acabado de alta intensidad, P.U.O.T.</t>
  </si>
  <si>
    <t>Señal vertical SP-25 (117 x 117)</t>
  </si>
  <si>
    <t>Señalamiento vertical restrictivo tipo SR-15 (117 x 117) con película antigrafiti, debe instalarse según lo establece el Manual de Dispositivos para el Control de Transito, P.U.O.T.</t>
  </si>
  <si>
    <t>Señalamiento vertical informativo tipo SIS 3 tableros de (117 x 117) con película antigrafiti, debe instalarse según lo establece el Manual de Dispositivos para el Control de Transito, P.U.O.T.</t>
  </si>
  <si>
    <t>Señalamiento vertical informativo  tipo SIS 5 tableros de (117 x 117) con película antigrafiti, debe instalarse según lo establece el Manual de Dispositivos para el Control de Transito, P.U.O.T.</t>
  </si>
  <si>
    <t>Indicadores de alineamiento tipo OD-6 de (13x100) cm.sobresaliendo 75 cm, con elementos reflejantes de 7.5 cm de altura, con postes de policloruro de vinilo (PVC), color blanco mate instalados según lo marca el Manual de Dispositivos para el Control de Transito, P.U.O.T.</t>
  </si>
  <si>
    <t>Señalamiento vertical restrictivo tipo SR-34 (117 x 117) con película antigrafiti, debe instalarse según lo establece el Manual de Dispositivos para el Control de Transito, P.U.O.T.</t>
  </si>
  <si>
    <r>
      <t>Desmantelamiento y retiro  de señalamiento</t>
    </r>
    <r>
      <rPr>
        <b/>
        <sz val="9"/>
        <rFont val="Arial"/>
        <family val="2"/>
      </rPr>
      <t xml:space="preserve"> vertical </t>
    </r>
    <r>
      <rPr>
        <sz val="9"/>
        <rFont val="Arial"/>
        <family val="2"/>
      </rPr>
      <t>bajo, P.U.O.T</t>
    </r>
  </si>
  <si>
    <r>
      <t>Desmantelamiento y retiro  de señalamiento</t>
    </r>
    <r>
      <rPr>
        <b/>
        <sz val="9"/>
        <rFont val="Arial"/>
        <family val="2"/>
      </rPr>
      <t xml:space="preserve"> vertical</t>
    </r>
    <r>
      <rPr>
        <sz val="9"/>
        <rFont val="Arial"/>
        <family val="2"/>
      </rPr>
      <t xml:space="preserve"> elevado, P.U.O.T</t>
    </r>
  </si>
  <si>
    <r>
      <t>Construcción de bordillos de concreto hidráulico simple de f'c=150 kg/cm</t>
    </r>
    <r>
      <rPr>
        <vertAlign val="superscript"/>
        <sz val="9"/>
        <rFont val="Arial"/>
        <family val="2"/>
      </rPr>
      <t xml:space="preserve">2. </t>
    </r>
    <r>
      <rPr>
        <sz val="9"/>
        <rFont val="Arial"/>
        <family val="2"/>
      </rPr>
      <t xml:space="preserve">colado en el sitio P.U.O.T. </t>
    </r>
  </si>
  <si>
    <r>
      <t>Construcción de lavaderos de concreto hidráulico simple, de f'c= 150 kg/cm</t>
    </r>
    <r>
      <rPr>
        <vertAlign val="superscript"/>
        <sz val="9"/>
        <rFont val="Arial"/>
        <family val="2"/>
      </rPr>
      <t>2</t>
    </r>
    <r>
      <rPr>
        <sz val="9"/>
        <rFont val="Arial"/>
        <family val="2"/>
      </rPr>
      <t>, P.U.O.T.</t>
    </r>
  </si>
  <si>
    <r>
      <t>Construcción de cunetas de concreto hidráulico simple de f'c=150 kg/cm</t>
    </r>
    <r>
      <rPr>
        <vertAlign val="superscript"/>
        <sz val="9"/>
        <rFont val="Arial"/>
        <family val="2"/>
      </rPr>
      <t>2</t>
    </r>
    <r>
      <rPr>
        <sz val="9"/>
        <rFont val="Arial"/>
        <family val="2"/>
      </rPr>
      <t>, P.U.O.T.</t>
    </r>
  </si>
  <si>
    <r>
      <t xml:space="preserve">Base Hidráulica, del banco que elija el contratista, por unidad de obra terminada, compactada al 100%  del PVSM AASHTO con material totalmente triturado y un espesor de 15 cm. </t>
    </r>
    <r>
      <rPr>
        <b/>
        <sz val="9"/>
        <rFont val="Arial"/>
        <family val="2"/>
      </rPr>
      <t>EP. 011</t>
    </r>
  </si>
  <si>
    <r>
      <t xml:space="preserve">Base modificada con cemento Pórtland o puzolánico, con una resistencia a la compresión simple de f'c=25 kg/cm2 a los 7 días, con el 100 % de material de banco y un espesor de </t>
    </r>
    <r>
      <rPr>
        <b/>
        <sz val="9"/>
        <rFont val="Arial"/>
        <family val="2"/>
      </rPr>
      <t xml:space="preserve">0.15 m. </t>
    </r>
    <r>
      <rPr>
        <sz val="9"/>
        <rFont val="Arial"/>
        <family val="2"/>
      </rPr>
      <t xml:space="preserve">Incluye suministro de material pétreo de banco y aplicación de cemento.  </t>
    </r>
    <r>
      <rPr>
        <b/>
        <sz val="9"/>
        <rFont val="Arial"/>
        <family val="2"/>
      </rPr>
      <t>P.U.O.T.</t>
    </r>
  </si>
  <si>
    <r>
      <t xml:space="preserve">Construcción de carpeta de concreto hidráulico de </t>
    </r>
    <r>
      <rPr>
        <b/>
        <sz val="9"/>
        <rFont val="Arial"/>
        <family val="2"/>
      </rPr>
      <t>0.35</t>
    </r>
    <r>
      <rPr>
        <sz val="9"/>
        <rFont val="Arial"/>
        <family val="2"/>
      </rPr>
      <t xml:space="preserve"> m de espesor, con resistencia a la tensión por flexión MR = 48 kg/cm² a los 28 días de edad</t>
    </r>
  </si>
  <si>
    <r>
      <t xml:space="preserve">Raya blanca (termoplástica) discontinua  en la orilla derecha de 15 cm de ancho </t>
    </r>
    <r>
      <rPr>
        <b/>
        <sz val="9"/>
        <rFont val="Arial"/>
        <family val="2"/>
      </rPr>
      <t>(M-3.2)</t>
    </r>
    <r>
      <rPr>
        <sz val="9"/>
        <rFont val="Arial"/>
        <family val="2"/>
      </rPr>
      <t>, la calidad de la pintura debe cumplir con lo establecido en la Norma N.CMT.5.01.001 P.U.O.T.</t>
    </r>
  </si>
  <si>
    <r>
      <t xml:space="preserve">Raya blanca (termoplástica) discontinua separadora de carriles de 15 cm de ancho </t>
    </r>
    <r>
      <rPr>
        <b/>
        <sz val="9"/>
        <rFont val="Arial"/>
        <family val="2"/>
      </rPr>
      <t>(M-2.3)</t>
    </r>
    <r>
      <rPr>
        <sz val="9"/>
        <rFont val="Arial"/>
        <family val="2"/>
      </rPr>
      <t>, debe cumplir con la Norma N.CMT.5.01.001, P.U.O.T</t>
    </r>
  </si>
  <si>
    <r>
      <t>Raya amarilla (termoplástica) continua en la orilla izquierda de 15 cm de ancho</t>
    </r>
    <r>
      <rPr>
        <b/>
        <sz val="9"/>
        <rFont val="Arial"/>
        <family val="2"/>
      </rPr>
      <t xml:space="preserve"> (M-3.3)</t>
    </r>
    <r>
      <rPr>
        <sz val="9"/>
        <rFont val="Arial"/>
        <family val="2"/>
      </rPr>
      <t>, la calidad de la pintura debe cumplir lo establecido por la Norma N.CMT.5.01.001, P.U.O.T.</t>
    </r>
  </si>
  <si>
    <r>
      <t xml:space="preserve">Raya blanca (termoplástica) con espaciamiento logarítmico de 60 cm de ancho </t>
    </r>
    <r>
      <rPr>
        <b/>
        <sz val="9"/>
        <rFont val="Arial"/>
        <family val="2"/>
      </rPr>
      <t>(M-9)</t>
    </r>
    <r>
      <rPr>
        <sz val="9"/>
        <rFont val="Arial"/>
        <family val="2"/>
      </rPr>
      <t>, la calidad de la pintura debe cumplir lo establecido por la Norma N.CMT.5.01.001,  P.U.O.T.</t>
    </r>
  </si>
  <si>
    <r>
      <t xml:space="preserve">Raya negra (tipo convencional) discontinua  en la orilla derecha de 25 cm de ancho </t>
    </r>
    <r>
      <rPr>
        <b/>
        <sz val="9"/>
        <rFont val="Arial"/>
        <family val="2"/>
      </rPr>
      <t>(M-3.2)</t>
    </r>
    <r>
      <rPr>
        <sz val="9"/>
        <rFont val="Arial"/>
        <family val="2"/>
      </rPr>
      <t>, la calidad de la pintura debe cumplir con lo establecido en la Norma N.CMT.5.01.001 P.U.O.T.</t>
    </r>
  </si>
  <si>
    <r>
      <t xml:space="preserve">Raya negra (tipo convencional) separadora de carriles discontinua 25 cm de ancho, </t>
    </r>
    <r>
      <rPr>
        <b/>
        <sz val="9"/>
        <rFont val="Arial"/>
        <family val="2"/>
      </rPr>
      <t xml:space="preserve">(M-2.3) </t>
    </r>
    <r>
      <rPr>
        <sz val="9"/>
        <rFont val="Arial"/>
        <family val="2"/>
      </rPr>
      <t>la calidad de la pintura debe cumplir lo establecido por la Norma N.CMT.5.01.001, P.U.O.T.</t>
    </r>
  </si>
  <si>
    <r>
      <t xml:space="preserve">Raya negra (tipo convencional) en la orilla izquierda continua 25 cm de ancho, </t>
    </r>
    <r>
      <rPr>
        <b/>
        <sz val="9"/>
        <rFont val="Arial"/>
        <family val="2"/>
      </rPr>
      <t>(M-3.3)</t>
    </r>
    <r>
      <rPr>
        <sz val="9"/>
        <rFont val="Arial"/>
        <family val="2"/>
      </rPr>
      <t xml:space="preserve"> la calidad de la pintura debe cumplir lo establecido por la Norma N.CMT.5.01.001, P.U.O.T.</t>
    </r>
  </si>
  <si>
    <r>
      <t xml:space="preserve">Simbolo para regular el uso de carriles </t>
    </r>
    <r>
      <rPr>
        <b/>
        <sz val="9"/>
        <rFont val="Arial"/>
        <family val="2"/>
      </rPr>
      <t>(M-11)</t>
    </r>
    <r>
      <rPr>
        <sz val="9"/>
        <rFont val="Arial"/>
        <family val="2"/>
      </rPr>
      <t>, la calidad de la pintura blanca (convencional) debe cumplir lo establecido por la Norma N.CMT.5.01.001, P.U.O.T.</t>
    </r>
  </si>
  <si>
    <t>Demolición de lavaderos, P.U.O.T.</t>
  </si>
  <si>
    <t>RIEGOS DE IMPREGNACIÓN</t>
  </si>
  <si>
    <t>N·CTR·CAR·1·04·004/00</t>
  </si>
  <si>
    <t>m²</t>
  </si>
  <si>
    <t>Suministro y aplicación de riego de impregnación de la base, a razon de 1.5 lts/m2  (se hará tramo de prueba para obtener dosificación adecuada) con emulsión asfaltica del tipo ECI-60, incluye barrido de la superficie, P.U.O.T.</t>
  </si>
  <si>
    <t>Recargue o Remate lateral con material producto del fresado de la carpeta asfáltica por unidad de obra terminada.P.U.O.T.</t>
  </si>
  <si>
    <t>Remoción y colocación de barrera central separadora incluyendo un 10% de sustitución de piezas existentes, P.U.O.T.</t>
  </si>
  <si>
    <t>E.P. 02</t>
  </si>
  <si>
    <t>E.P. 03</t>
  </si>
  <si>
    <t>E.P. 04</t>
  </si>
  <si>
    <t>E.P. 05</t>
  </si>
  <si>
    <t>E.P. 06</t>
  </si>
  <si>
    <t>E.P. 07</t>
  </si>
  <si>
    <t>E.P. 08</t>
  </si>
  <si>
    <t>E.P. 09</t>
  </si>
  <si>
    <t>Desmantelamiento de malla antideslumbrante y accesorios, P.U.O.T</t>
  </si>
  <si>
    <t>E.P. 10</t>
  </si>
  <si>
    <t>E.P. 11</t>
  </si>
  <si>
    <t>E.P. 12</t>
  </si>
  <si>
    <t>E.P. 13</t>
  </si>
  <si>
    <t>Indicadores de bifurcacion tipo OD-5 de (61x122) cm., con película antigrafiti, instalado según lo marca el Manual de Dispositivos para el Control de Transito, P.U.O.T.</t>
  </si>
  <si>
    <t>Suministro e instalación de malla antideslumbrante, P.U.O.T.</t>
  </si>
  <si>
    <t>E.P. 14</t>
  </si>
  <si>
    <t>E.P. 15</t>
  </si>
  <si>
    <t>E.P. 17</t>
  </si>
  <si>
    <t>N·CSV·CAR·3·05·001/00</t>
  </si>
  <si>
    <t>FORMACION DE CAPA SUBRASANTE</t>
  </si>
  <si>
    <t>TRAMO KM 53+000 AL KM 63+000, AMBOS CUERPOS</t>
  </si>
  <si>
    <t>Construcción de base hidraulica , de 0.20 m de espesor, con material del Banco de préstamo.</t>
  </si>
  <si>
    <t>N-CTR-CAR-1-04-002/11</t>
  </si>
  <si>
    <t>Construcción de carpeta de concreto asfáltico en caliente de  0.10 m de espesor y T.M.A. de 3/4".</t>
  </si>
  <si>
    <t>N-CTR-CAR-1-04-006/09</t>
  </si>
  <si>
    <t>Construcción de sub-base hidraulica , de 0.20 m de espesor, con material del Banco de préstamo.</t>
  </si>
  <si>
    <t>Fresado de la superficie de rodamiento en una profundidad de 3 cm.</t>
  </si>
  <si>
    <t>N·CSV·CAR·3·02·006/10</t>
  </si>
  <si>
    <t>SEÑALAMIENTO VERTICAL</t>
  </si>
  <si>
    <r>
      <t xml:space="preserve">Carpeta asfaltica en bacheo superficial aislado, incluye cemento asfaltico grado PG 64 - 22 y riego de liga con emulsión ECR-60 a razón de 1.2 Lt/m2, P.U.O.T., espesor promedio de </t>
    </r>
    <r>
      <rPr>
        <b/>
        <sz val="9"/>
        <rFont val="Arial"/>
        <family val="2"/>
      </rPr>
      <t>0.10 m</t>
    </r>
    <r>
      <rPr>
        <sz val="9"/>
        <rFont val="Arial"/>
        <family val="2"/>
      </rPr>
      <t>.</t>
    </r>
  </si>
  <si>
    <t>BACHEO SUPERFICIAL AISLADO, Km 41+740 AL Km 53+000 P.U.O.T.</t>
  </si>
  <si>
    <t>RENIVELACION EN TRAMOS AISLADOS, Km 41+740 AL Km 53+000.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</si>
</sst>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00;&quot;$&quot;\ \-#,##0.00"/>
    <numFmt numFmtId="165" formatCode="_-* #,##0.00\ &quot;Pts&quot;_-;\-* #,##0.00\ &quot;Pts&quot;_-;_-* &quot;-&quot;??\ &quot;Pts&quot;_-;_-@_-"/>
    <numFmt numFmtId="166" formatCode="_-* #,##0.00\ _P_t_s_-;\-* #,##0.00\ _P_t_s_-;_-* &quot;-&quot;??\ _P_t_s_-;_-@_-"/>
    <numFmt numFmtId="167" formatCode="General_)"/>
    <numFmt numFmtId="168" formatCode="&quot;$&quot;#,##0.00"/>
    <numFmt numFmtId="169" formatCode="#,##0.00;[Red]#,##0.00"/>
    <numFmt numFmtId="170" formatCode="_-[$€-2]* #,##0.00_-;\-[$€-2]* #,##0.00_-;_-[$€-2]* &quot;-&quot;??_-"/>
  </numFmts>
  <fonts count="13" x14ac:knownFonts="1">
    <font>
      <sz val="10"/>
      <name val="Arial"/>
    </font>
    <font>
      <sz val="10"/>
      <name val="Arial"/>
      <family val="2"/>
    </font>
    <font>
      <sz val="8"/>
      <name val="Arial"/>
      <family val="2"/>
    </font>
    <font>
      <b/>
      <sz val="10"/>
      <name val="Arial"/>
      <family val="2"/>
    </font>
    <font>
      <sz val="10"/>
      <name val="Arial"/>
      <family val="2"/>
    </font>
    <font>
      <b/>
      <sz val="9"/>
      <name val="Arial"/>
      <family val="2"/>
    </font>
    <font>
      <sz val="9"/>
      <name val="Arial"/>
      <family val="2"/>
    </font>
    <font>
      <sz val="10"/>
      <name val="Arial"/>
      <family val="2"/>
    </font>
    <font>
      <sz val="10"/>
      <color indexed="8"/>
      <name val="Arial"/>
      <family val="2"/>
    </font>
    <font>
      <sz val="12"/>
      <name val="Helv"/>
    </font>
    <font>
      <b/>
      <sz val="8"/>
      <name val="Arial"/>
      <family val="2"/>
    </font>
    <font>
      <b/>
      <sz val="9"/>
      <color indexed="8"/>
      <name val="Arial"/>
      <family val="2"/>
    </font>
    <font>
      <vertAlign val="superscript"/>
      <sz val="9"/>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8">
    <xf numFmtId="0" fontId="0" fillId="0" borderId="0"/>
    <xf numFmtId="166" fontId="1" fillId="0" borderId="0" applyFont="0" applyFill="0" applyBorder="0" applyAlignment="0" applyProtection="0"/>
    <xf numFmtId="165" fontId="1" fillId="0" borderId="0" applyFont="0" applyFill="0" applyBorder="0" applyAlignment="0" applyProtection="0"/>
    <xf numFmtId="167" fontId="4" fillId="0" borderId="0" applyBorder="0"/>
    <xf numFmtId="165" fontId="7" fillId="0" borderId="0" applyFont="0" applyFill="0" applyBorder="0" applyAlignment="0" applyProtection="0"/>
    <xf numFmtId="166" fontId="7" fillId="0" borderId="0" applyFont="0" applyFill="0" applyBorder="0" applyAlignment="0" applyProtection="0"/>
    <xf numFmtId="0" fontId="1" fillId="0" borderId="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7" fontId="1" fillId="0" borderId="0" applyBorder="0"/>
    <xf numFmtId="165" fontId="1" fillId="0" borderId="0" applyFont="0" applyFill="0" applyBorder="0" applyAlignment="0" applyProtection="0"/>
    <xf numFmtId="166" fontId="1" fillId="0" borderId="0" applyFont="0" applyFill="0" applyBorder="0" applyAlignment="0" applyProtection="0"/>
    <xf numFmtId="167" fontId="9"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04">
    <xf numFmtId="0" fontId="0" fillId="0" borderId="0" xfId="0"/>
    <xf numFmtId="0" fontId="6" fillId="0" borderId="0" xfId="0" applyFont="1" applyFill="1"/>
    <xf numFmtId="0" fontId="5" fillId="0" borderId="0" xfId="0" applyFont="1" applyFill="1" applyAlignment="1"/>
    <xf numFmtId="0" fontId="6" fillId="0" borderId="0" xfId="0" applyFont="1" applyFill="1" applyAlignment="1">
      <alignment horizontal="center"/>
    </xf>
    <xf numFmtId="4" fontId="5" fillId="0" borderId="0" xfId="0" applyNumberFormat="1" applyFont="1" applyFill="1" applyBorder="1" applyAlignment="1">
      <alignment horizontal="center" vertical="distributed" wrapText="1"/>
    </xf>
    <xf numFmtId="0" fontId="5" fillId="0" borderId="5" xfId="0" applyFont="1" applyFill="1" applyBorder="1" applyAlignment="1">
      <alignment horizontal="center" vertical="center" wrapText="1"/>
    </xf>
    <xf numFmtId="4" fontId="5" fillId="0" borderId="5" xfId="0" applyNumberFormat="1"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10" xfId="0" applyFont="1" applyFill="1" applyBorder="1" applyAlignment="1">
      <alignment horizontal="center" vertical="center" wrapText="1"/>
    </xf>
    <xf numFmtId="0" fontId="6" fillId="0" borderId="0" xfId="0" applyFont="1" applyFill="1" applyBorder="1"/>
    <xf numFmtId="4" fontId="6" fillId="0" borderId="0" xfId="0" applyNumberFormat="1" applyFont="1" applyFill="1" applyBorder="1"/>
    <xf numFmtId="4" fontId="6" fillId="0" borderId="0" xfId="0" applyNumberFormat="1" applyFont="1" applyFill="1" applyBorder="1" applyAlignment="1">
      <alignment horizontal="right"/>
    </xf>
    <xf numFmtId="4" fontId="6" fillId="0" borderId="0" xfId="0" applyNumberFormat="1" applyFont="1" applyFill="1" applyBorder="1" applyAlignment="1"/>
    <xf numFmtId="0" fontId="1" fillId="0" borderId="1" xfId="0" applyFont="1" applyFill="1" applyBorder="1" applyAlignment="1">
      <alignment horizontal="center"/>
    </xf>
    <xf numFmtId="0" fontId="1" fillId="0" borderId="1" xfId="0" applyFont="1" applyFill="1" applyBorder="1" applyAlignment="1">
      <alignment horizontal="center" wrapText="1"/>
    </xf>
    <xf numFmtId="167" fontId="1" fillId="0" borderId="1" xfId="3" applyFont="1" applyFill="1" applyBorder="1" applyAlignment="1">
      <alignment horizontal="center"/>
    </xf>
    <xf numFmtId="164" fontId="1" fillId="0" borderId="1" xfId="2" applyNumberFormat="1" applyFont="1" applyFill="1" applyBorder="1" applyAlignment="1">
      <alignment horizontal="right" vertical="center"/>
    </xf>
    <xf numFmtId="164" fontId="3" fillId="0" borderId="2" xfId="2" applyNumberFormat="1" applyFont="1" applyFill="1" applyBorder="1" applyAlignment="1">
      <alignment horizontal="center" vertical="distributed" wrapText="1"/>
    </xf>
    <xf numFmtId="0" fontId="3" fillId="0" borderId="2" xfId="0" applyFont="1" applyFill="1" applyBorder="1" applyAlignment="1">
      <alignment horizontal="center" vertical="distributed" wrapText="1"/>
    </xf>
    <xf numFmtId="0" fontId="3" fillId="0" borderId="1" xfId="0" applyFont="1" applyFill="1" applyBorder="1" applyAlignment="1">
      <alignment horizontal="right"/>
    </xf>
    <xf numFmtId="0" fontId="1" fillId="0" borderId="1" xfId="0" applyFont="1" applyFill="1" applyBorder="1" applyAlignment="1"/>
    <xf numFmtId="0" fontId="1" fillId="0" borderId="2" xfId="0" applyFont="1" applyFill="1" applyBorder="1" applyAlignment="1">
      <alignment horizontal="center"/>
    </xf>
    <xf numFmtId="164" fontId="1" fillId="0" borderId="11" xfId="2" applyNumberFormat="1" applyFont="1" applyFill="1" applyBorder="1" applyAlignment="1">
      <alignment horizontal="right" vertical="distributed" wrapText="1"/>
    </xf>
    <xf numFmtId="164" fontId="1" fillId="0" borderId="2" xfId="2" applyNumberFormat="1" applyFont="1" applyFill="1" applyBorder="1" applyAlignment="1">
      <alignment horizontal="right" vertical="distributed" wrapText="1"/>
    </xf>
    <xf numFmtId="164" fontId="1" fillId="0" borderId="1" xfId="2" applyNumberFormat="1" applyFont="1" applyFill="1" applyBorder="1" applyAlignment="1">
      <alignment horizontal="right"/>
    </xf>
    <xf numFmtId="168" fontId="1" fillId="0" borderId="1" xfId="2" applyNumberFormat="1" applyFont="1" applyFill="1" applyBorder="1" applyAlignment="1">
      <alignment horizontal="right"/>
    </xf>
    <xf numFmtId="169" fontId="6" fillId="0" borderId="0" xfId="1" applyNumberFormat="1" applyFont="1" applyFill="1" applyBorder="1"/>
    <xf numFmtId="0" fontId="5" fillId="0" borderId="3" xfId="0" applyFont="1" applyFill="1" applyBorder="1" applyAlignment="1">
      <alignment horizontal="left"/>
    </xf>
    <xf numFmtId="0" fontId="1" fillId="0" borderId="4" xfId="0" applyFont="1" applyFill="1" applyBorder="1" applyAlignment="1">
      <alignment horizontal="center"/>
    </xf>
    <xf numFmtId="0" fontId="1" fillId="0" borderId="1" xfId="10" applyFont="1" applyFill="1" applyBorder="1" applyAlignment="1">
      <alignment horizontal="center"/>
    </xf>
    <xf numFmtId="0" fontId="1" fillId="0" borderId="11" xfId="10" applyFont="1" applyFill="1" applyBorder="1" applyAlignment="1">
      <alignment horizontal="center"/>
    </xf>
    <xf numFmtId="0" fontId="8" fillId="0" borderId="1" xfId="0" applyFont="1" applyFill="1" applyBorder="1" applyAlignment="1">
      <alignment horizontal="center" wrapText="1"/>
    </xf>
    <xf numFmtId="0" fontId="10" fillId="0" borderId="10" xfId="0" applyFont="1" applyFill="1" applyBorder="1" applyAlignment="1">
      <alignment horizontal="center" vertical="top" wrapText="1"/>
    </xf>
    <xf numFmtId="0" fontId="2" fillId="0" borderId="1" xfId="10" applyNumberFormat="1" applyFont="1" applyFill="1" applyBorder="1" applyAlignment="1">
      <alignment vertical="top" wrapText="1"/>
    </xf>
    <xf numFmtId="0" fontId="10" fillId="0" borderId="1" xfId="0" applyFont="1" applyFill="1" applyBorder="1" applyAlignment="1">
      <alignment horizontal="center" vertical="top"/>
    </xf>
    <xf numFmtId="0" fontId="2" fillId="0" borderId="1" xfId="0" applyFont="1" applyFill="1" applyBorder="1" applyAlignment="1">
      <alignment horizontal="center" vertical="top"/>
    </xf>
    <xf numFmtId="11" fontId="2" fillId="0" borderId="1" xfId="0" applyNumberFormat="1" applyFont="1" applyFill="1" applyBorder="1" applyAlignment="1">
      <alignment horizontal="center" vertical="top"/>
    </xf>
    <xf numFmtId="0" fontId="2" fillId="0" borderId="1" xfId="0" applyNumberFormat="1" applyFont="1" applyFill="1" applyBorder="1" applyAlignment="1">
      <alignment horizontal="left" vertical="top" wrapText="1"/>
    </xf>
    <xf numFmtId="11" fontId="2" fillId="0" borderId="3" xfId="0" applyNumberFormat="1" applyFont="1" applyFill="1" applyBorder="1" applyAlignment="1">
      <alignment horizontal="center" vertical="top"/>
    </xf>
    <xf numFmtId="0" fontId="10" fillId="0" borderId="3" xfId="0" applyFont="1" applyFill="1" applyBorder="1" applyAlignment="1">
      <alignment horizontal="center" vertical="top"/>
    </xf>
    <xf numFmtId="0" fontId="6" fillId="0" borderId="3" xfId="10" applyFont="1" applyFill="1" applyBorder="1" applyAlignment="1">
      <alignment horizontal="justify" vertical="center" wrapText="1"/>
    </xf>
    <xf numFmtId="0" fontId="5" fillId="0" borderId="1" xfId="0" applyFont="1" applyFill="1" applyBorder="1"/>
    <xf numFmtId="0" fontId="5" fillId="0" borderId="1" xfId="0" applyFont="1" applyFill="1" applyBorder="1" applyAlignment="1">
      <alignment horizontal="left"/>
    </xf>
    <xf numFmtId="0" fontId="6" fillId="0" borderId="1" xfId="0" applyFont="1" applyFill="1" applyBorder="1" applyAlignment="1">
      <alignment horizontal="justify" vertical="center"/>
    </xf>
    <xf numFmtId="0" fontId="6" fillId="0" borderId="1" xfId="0" applyFont="1" applyFill="1" applyBorder="1" applyAlignment="1">
      <alignment vertical="center" wrapText="1"/>
    </xf>
    <xf numFmtId="0" fontId="6" fillId="0" borderId="4" xfId="0" applyNumberFormat="1" applyFont="1" applyFill="1" applyBorder="1" applyAlignment="1">
      <alignment horizontal="justify" vertical="center" wrapText="1"/>
    </xf>
    <xf numFmtId="0" fontId="6" fillId="0" borderId="12" xfId="0" applyNumberFormat="1"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justify" vertical="center" wrapText="1"/>
    </xf>
    <xf numFmtId="0" fontId="6" fillId="0" borderId="3"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wrapText="1"/>
    </xf>
    <xf numFmtId="4" fontId="1" fillId="0" borderId="1" xfId="0" applyNumberFormat="1" applyFont="1" applyFill="1" applyBorder="1" applyAlignment="1">
      <alignment horizontal="center" wrapText="1"/>
    </xf>
    <xf numFmtId="4" fontId="1" fillId="0" borderId="1" xfId="10" applyNumberFormat="1" applyFont="1" applyFill="1" applyBorder="1" applyAlignment="1">
      <alignment horizontal="center"/>
    </xf>
    <xf numFmtId="4" fontId="1" fillId="0" borderId="1" xfId="0" applyNumberFormat="1" applyFont="1" applyFill="1" applyBorder="1" applyAlignment="1">
      <alignment horizontal="center"/>
    </xf>
    <xf numFmtId="4" fontId="1" fillId="0" borderId="4" xfId="0" applyNumberFormat="1" applyFont="1" applyFill="1" applyBorder="1" applyAlignment="1">
      <alignment horizontal="center"/>
    </xf>
    <xf numFmtId="164" fontId="1" fillId="0" borderId="2" xfId="0" applyNumberFormat="1" applyFont="1" applyFill="1" applyBorder="1" applyAlignment="1">
      <alignment horizontal="right" vertical="distributed" wrapText="1"/>
    </xf>
    <xf numFmtId="0" fontId="1" fillId="0" borderId="2" xfId="0" applyFont="1" applyFill="1" applyBorder="1" applyAlignment="1">
      <alignment horizontal="right" vertical="distributed" wrapText="1"/>
    </xf>
    <xf numFmtId="164" fontId="1" fillId="0" borderId="2" xfId="0" applyNumberFormat="1" applyFont="1" applyFill="1" applyBorder="1" applyAlignment="1">
      <alignment horizontal="right" wrapText="1"/>
    </xf>
    <xf numFmtId="164" fontId="1" fillId="0" borderId="1" xfId="0" applyNumberFormat="1" applyFont="1" applyFill="1" applyBorder="1" applyAlignment="1"/>
    <xf numFmtId="0" fontId="2" fillId="0" borderId="3" xfId="0" applyFont="1" applyFill="1" applyBorder="1" applyAlignment="1">
      <alignment horizontal="center" vertical="center"/>
    </xf>
    <xf numFmtId="0" fontId="6" fillId="0" borderId="1" xfId="0" applyFont="1" applyFill="1" applyBorder="1" applyAlignment="1">
      <alignment horizontal="justify" vertical="center" wrapText="1"/>
    </xf>
    <xf numFmtId="0" fontId="8" fillId="0" borderId="4" xfId="0" applyFont="1" applyFill="1" applyBorder="1" applyAlignment="1">
      <alignment horizontal="center" wrapText="1"/>
    </xf>
    <xf numFmtId="164" fontId="1" fillId="0" borderId="1" xfId="0" applyNumberFormat="1" applyFont="1" applyFill="1" applyBorder="1" applyAlignment="1">
      <alignment horizontal="right" wrapText="1"/>
    </xf>
    <xf numFmtId="0" fontId="5" fillId="0" borderId="0" xfId="0" applyFont="1" applyFill="1" applyAlignment="1">
      <alignment horizontal="center"/>
    </xf>
    <xf numFmtId="4" fontId="6" fillId="0" borderId="0" xfId="0" applyNumberFormat="1" applyFont="1" applyFill="1" applyAlignment="1">
      <alignment horizontal="right"/>
    </xf>
    <xf numFmtId="0" fontId="6" fillId="0" borderId="0" xfId="0" applyFont="1" applyFill="1" applyAlignment="1">
      <alignment horizontal="right"/>
    </xf>
    <xf numFmtId="0" fontId="5" fillId="0" borderId="0" xfId="0" applyFont="1" applyFill="1" applyBorder="1" applyAlignment="1"/>
    <xf numFmtId="0" fontId="10" fillId="0" borderId="2" xfId="0" applyFont="1" applyFill="1" applyBorder="1" applyAlignment="1">
      <alignment horizontal="center" vertical="top" wrapText="1"/>
    </xf>
    <xf numFmtId="49" fontId="5" fillId="0" borderId="2" xfId="3" applyNumberFormat="1" applyFont="1" applyFill="1" applyBorder="1" applyAlignment="1">
      <alignment horizontal="center"/>
    </xf>
    <xf numFmtId="4" fontId="1" fillId="0" borderId="2" xfId="0" applyNumberFormat="1" applyFont="1" applyFill="1" applyBorder="1" applyAlignment="1">
      <alignment horizontal="center"/>
    </xf>
    <xf numFmtId="164" fontId="1" fillId="0" borderId="2" xfId="2" applyNumberFormat="1" applyFont="1" applyFill="1" applyBorder="1"/>
    <xf numFmtId="0" fontId="1" fillId="0" borderId="2" xfId="0" applyFont="1" applyFill="1" applyBorder="1"/>
    <xf numFmtId="0" fontId="5" fillId="0" borderId="6" xfId="10" applyFont="1" applyFill="1" applyBorder="1" applyAlignment="1">
      <alignment horizontal="justify" vertical="center"/>
    </xf>
    <xf numFmtId="49" fontId="5" fillId="0" borderId="1" xfId="3" applyNumberFormat="1" applyFont="1" applyFill="1" applyBorder="1" applyAlignment="1">
      <alignment horizontal="center" vertical="top"/>
    </xf>
    <xf numFmtId="167" fontId="5" fillId="0" borderId="2" xfId="11" applyFont="1" applyFill="1" applyBorder="1" applyAlignment="1">
      <alignment horizontal="left"/>
    </xf>
    <xf numFmtId="0" fontId="5" fillId="0" borderId="1" xfId="10" applyFont="1" applyFill="1" applyBorder="1" applyAlignment="1">
      <alignment horizontal="justify" vertical="center"/>
    </xf>
    <xf numFmtId="0" fontId="6" fillId="0" borderId="4" xfId="10" applyFont="1" applyFill="1" applyBorder="1" applyAlignment="1">
      <alignment horizontal="justify" vertical="center"/>
    </xf>
    <xf numFmtId="4" fontId="5" fillId="0" borderId="1" xfId="0" applyNumberFormat="1" applyFont="1" applyFill="1" applyBorder="1" applyAlignment="1" applyProtection="1">
      <alignment horizontal="left" vertical="justify"/>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3" fontId="1" fillId="0" borderId="1" xfId="0" applyNumberFormat="1" applyFont="1"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xf>
    <xf numFmtId="4" fontId="1" fillId="0" borderId="1" xfId="0" applyNumberFormat="1" applyFont="1" applyFill="1" applyBorder="1" applyAlignment="1">
      <alignment horizontal="right"/>
    </xf>
    <xf numFmtId="0" fontId="1" fillId="0" borderId="0" xfId="0" applyFont="1" applyFill="1"/>
    <xf numFmtId="4" fontId="1" fillId="0" borderId="0" xfId="0" applyNumberFormat="1" applyFont="1" applyFill="1"/>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0" xfId="0" applyFont="1" applyFill="1" applyBorder="1" applyAlignment="1">
      <alignment horizontal="center"/>
    </xf>
    <xf numFmtId="4" fontId="5" fillId="0" borderId="0" xfId="0" applyNumberFormat="1" applyFont="1" applyFill="1" applyBorder="1" applyAlignment="1">
      <alignment horizontal="center" vertical="distributed"/>
    </xf>
    <xf numFmtId="0" fontId="10" fillId="2" borderId="10" xfId="0" applyFont="1" applyFill="1" applyBorder="1" applyAlignment="1">
      <alignment horizontal="center" vertical="top" wrapText="1"/>
    </xf>
    <xf numFmtId="0" fontId="2" fillId="2" borderId="1" xfId="10" applyNumberFormat="1" applyFont="1" applyFill="1" applyBorder="1" applyAlignment="1">
      <alignment vertical="top" wrapText="1"/>
    </xf>
    <xf numFmtId="0" fontId="6" fillId="2" borderId="4" xfId="10" applyFont="1" applyFill="1" applyBorder="1" applyAlignment="1">
      <alignment horizontal="justify" vertical="center"/>
    </xf>
    <xf numFmtId="0" fontId="1" fillId="2" borderId="1" xfId="0" applyFont="1" applyFill="1" applyBorder="1" applyAlignment="1">
      <alignment horizontal="center"/>
    </xf>
    <xf numFmtId="4" fontId="1" fillId="2" borderId="1" xfId="0" applyNumberFormat="1" applyFont="1" applyFill="1" applyBorder="1" applyAlignment="1">
      <alignment horizontal="center"/>
    </xf>
    <xf numFmtId="164" fontId="1" fillId="2" borderId="1" xfId="2" applyNumberFormat="1" applyFont="1" applyFill="1" applyBorder="1" applyAlignment="1">
      <alignment horizontal="right" vertical="center"/>
    </xf>
    <xf numFmtId="0" fontId="3" fillId="2" borderId="2" xfId="0" applyFont="1" applyFill="1" applyBorder="1" applyAlignment="1">
      <alignment horizontal="center" vertical="distributed" wrapText="1"/>
    </xf>
    <xf numFmtId="164" fontId="1" fillId="2" borderId="2" xfId="0" applyNumberFormat="1" applyFont="1" applyFill="1" applyBorder="1" applyAlignment="1">
      <alignment horizontal="right" wrapText="1"/>
    </xf>
    <xf numFmtId="0" fontId="6" fillId="2" borderId="0" xfId="0" applyFont="1" applyFill="1"/>
    <xf numFmtId="4" fontId="5" fillId="2" borderId="0" xfId="0" applyNumberFormat="1" applyFont="1" applyFill="1" applyBorder="1" applyAlignment="1">
      <alignment horizontal="center" vertical="distributed" wrapText="1"/>
    </xf>
    <xf numFmtId="0" fontId="6" fillId="2" borderId="0" xfId="0" applyFont="1" applyFill="1" applyBorder="1"/>
  </cellXfs>
  <cellStyles count="18">
    <cellStyle name="Euro" xfId="7"/>
    <cellStyle name="Millares" xfId="1" builtinId="3"/>
    <cellStyle name="Millares 2" xfId="5"/>
    <cellStyle name="Millares 2 2" xfId="13"/>
    <cellStyle name="Millares 3" xfId="8"/>
    <cellStyle name="Millares 3 2" xfId="15"/>
    <cellStyle name="Moneda" xfId="2" builtinId="4"/>
    <cellStyle name="Moneda 2" xfId="4"/>
    <cellStyle name="Moneda 2 2" xfId="12"/>
    <cellStyle name="Moneda 3" xfId="9"/>
    <cellStyle name="Moneda 3 2" xfId="16"/>
    <cellStyle name="Normal" xfId="0" builtinId="0"/>
    <cellStyle name="Normal 11" xfId="10"/>
    <cellStyle name="Normal 2" xfId="6"/>
    <cellStyle name="Normal 2 2" xfId="17"/>
    <cellStyle name="Normal 4" xfId="14"/>
    <cellStyle name="Normal_amozoc-perote E-7" xfId="3"/>
    <cellStyle name="Normal_amozoc-perote E-7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16282</xdr:colOff>
      <xdr:row>0</xdr:row>
      <xdr:rowOff>7327</xdr:rowOff>
    </xdr:from>
    <xdr:to>
      <xdr:col>8</xdr:col>
      <xdr:colOff>1309</xdr:colOff>
      <xdr:row>1</xdr:row>
      <xdr:rowOff>14365</xdr:rowOff>
    </xdr:to>
    <xdr:sp macro="" textlink="">
      <xdr:nvSpPr>
        <xdr:cNvPr id="2" name="1 CuadroTexto"/>
        <xdr:cNvSpPr txBox="1"/>
      </xdr:nvSpPr>
      <xdr:spPr>
        <a:xfrm>
          <a:off x="8055382" y="7327"/>
          <a:ext cx="5128527" cy="76903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lang="es-ES_tradnl" sz="1100">
              <a:solidFill>
                <a:schemeClr val="dk1"/>
              </a:solidFill>
              <a:effectLst/>
              <a:latin typeface="+mn-lt"/>
              <a:ea typeface="+mn-ea"/>
              <a:cs typeface="+mn-cs"/>
            </a:rPr>
            <a:t>Rehabilitación estructural del pavimento con concreto hidráulico del km 53+000 al km 63+000 ambos cuerpos y tratamiento superficial del km 41+700 al km 53+000 ambos cuerpos, de la autopista México – Puebla</a:t>
          </a:r>
          <a:endParaRPr lang="es-ES" sz="9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5</xdr:row>
          <xdr:rowOff>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solidFill>
            <a:schemeClr val="tx1"/>
          </a:solidFill>
        </a:ln>
      </a:spPr>
      <a:bodyPr wrap="square" rtlCol="0" anchor="ctr" anchorCtr="0">
        <a:noAutofit/>
      </a:bodyPr>
      <a:lstStyle>
        <a:defPPr algn="ctr">
          <a:defRPr sz="900" b="1">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4"/>
  <sheetViews>
    <sheetView tabSelected="1" topLeftCell="A5" zoomScaleNormal="100" zoomScaleSheetLayoutView="130" workbookViewId="0">
      <selection activeCell="C22" sqref="C22"/>
    </sheetView>
  </sheetViews>
  <sheetFormatPr baseColWidth="10" defaultColWidth="11.42578125" defaultRowHeight="12" x14ac:dyDescent="0.2"/>
  <cols>
    <col min="1" max="1" width="4.28515625" style="65" customWidth="1"/>
    <col min="2" max="2" width="22" style="2" bestFit="1" customWidth="1"/>
    <col min="3" max="3" width="68.140625" style="1" customWidth="1"/>
    <col min="4" max="4" width="11.85546875" style="3" customWidth="1"/>
    <col min="5" max="5" width="14.28515625" style="66" bestFit="1" customWidth="1"/>
    <col min="6" max="6" width="12.28515625" style="67" customWidth="1"/>
    <col min="7" max="7" width="45.7109375" style="3" customWidth="1"/>
    <col min="8" max="8" width="19.140625" style="1" customWidth="1"/>
    <col min="9" max="9" width="16.7109375" style="1" customWidth="1"/>
    <col min="10" max="10" width="17.5703125" style="1" bestFit="1" customWidth="1"/>
    <col min="11" max="11" width="16.85546875" style="1" bestFit="1" customWidth="1"/>
    <col min="12" max="12" width="12.28515625" style="1" bestFit="1" customWidth="1"/>
    <col min="13" max="16384" width="11.42578125" style="1"/>
  </cols>
  <sheetData>
    <row r="1" spans="1:16" ht="60" customHeight="1" x14ac:dyDescent="0.2"/>
    <row r="2" spans="1:16" ht="5.0999999999999996" customHeight="1" thickBot="1" x14ac:dyDescent="0.25"/>
    <row r="3" spans="1:16" ht="12" customHeight="1" thickBot="1" x14ac:dyDescent="0.25">
      <c r="A3" s="88"/>
      <c r="B3" s="89"/>
      <c r="C3" s="89"/>
      <c r="D3" s="89"/>
      <c r="E3" s="90"/>
    </row>
    <row r="4" spans="1:16" ht="12.75" x14ac:dyDescent="0.2">
      <c r="A4" s="91" t="s">
        <v>27</v>
      </c>
      <c r="B4" s="91"/>
      <c r="C4" s="91"/>
      <c r="D4" s="91"/>
      <c r="E4" s="91"/>
      <c r="F4" s="91"/>
      <c r="G4" s="91"/>
      <c r="H4" s="91"/>
    </row>
    <row r="5" spans="1:16" ht="12.75" x14ac:dyDescent="0.2">
      <c r="A5" s="91" t="s">
        <v>121</v>
      </c>
      <c r="B5" s="91"/>
      <c r="C5" s="91"/>
      <c r="D5" s="91"/>
      <c r="E5" s="91"/>
      <c r="F5" s="91"/>
      <c r="G5" s="91"/>
      <c r="H5" s="91"/>
      <c r="J5" s="9"/>
      <c r="K5" s="9"/>
      <c r="L5" s="9"/>
      <c r="M5" s="9"/>
      <c r="N5" s="9"/>
      <c r="O5" s="9"/>
      <c r="P5" s="9"/>
    </row>
    <row r="6" spans="1:16" ht="5.0999999999999996" customHeight="1" x14ac:dyDescent="0.2">
      <c r="A6" s="68"/>
      <c r="B6" s="68"/>
      <c r="C6" s="68"/>
      <c r="D6" s="68"/>
      <c r="J6" s="92"/>
      <c r="K6" s="92"/>
      <c r="L6" s="9"/>
      <c r="M6" s="9"/>
      <c r="N6" s="9"/>
      <c r="O6" s="9"/>
      <c r="P6" s="9"/>
    </row>
    <row r="7" spans="1:16" ht="24.75" thickBot="1" x14ac:dyDescent="0.25">
      <c r="A7" s="5" t="s">
        <v>1</v>
      </c>
      <c r="B7" s="5" t="s">
        <v>11</v>
      </c>
      <c r="C7" s="5" t="s">
        <v>4</v>
      </c>
      <c r="D7" s="5" t="s">
        <v>2</v>
      </c>
      <c r="E7" s="6" t="s">
        <v>13</v>
      </c>
      <c r="F7" s="7" t="s">
        <v>12</v>
      </c>
      <c r="G7" s="7" t="s">
        <v>8</v>
      </c>
      <c r="H7" s="7" t="s">
        <v>7</v>
      </c>
      <c r="J7" s="4"/>
      <c r="K7" s="4"/>
      <c r="L7" s="4"/>
      <c r="M7" s="9"/>
      <c r="N7" s="9"/>
      <c r="O7" s="9"/>
      <c r="P7" s="9"/>
    </row>
    <row r="8" spans="1:16" ht="13.5" thickTop="1" x14ac:dyDescent="0.2">
      <c r="A8" s="69"/>
      <c r="B8" s="70"/>
      <c r="C8" s="42"/>
      <c r="D8" s="21"/>
      <c r="E8" s="71"/>
      <c r="F8" s="72"/>
      <c r="G8" s="73"/>
      <c r="H8" s="57"/>
      <c r="J8" s="4"/>
      <c r="K8" s="4"/>
      <c r="L8" s="4"/>
      <c r="M8" s="9"/>
      <c r="N8" s="9"/>
      <c r="O8" s="9"/>
      <c r="P8" s="9"/>
    </row>
    <row r="9" spans="1:16" ht="12.75" customHeight="1" x14ac:dyDescent="0.2">
      <c r="A9" s="69"/>
      <c r="B9" s="8"/>
      <c r="C9" s="74" t="s">
        <v>20</v>
      </c>
      <c r="D9" s="51"/>
      <c r="E9" s="53"/>
      <c r="F9" s="17"/>
      <c r="G9" s="18"/>
      <c r="H9" s="58"/>
      <c r="J9" s="4"/>
      <c r="K9" s="4"/>
      <c r="L9" s="4"/>
      <c r="M9" s="9"/>
      <c r="N9" s="9"/>
      <c r="O9" s="9"/>
      <c r="P9" s="9"/>
    </row>
    <row r="10" spans="1:16" ht="12.75" x14ac:dyDescent="0.2">
      <c r="A10" s="69">
        <f>+A8+1</f>
        <v>1</v>
      </c>
      <c r="B10" s="75" t="s">
        <v>101</v>
      </c>
      <c r="C10" s="40" t="s">
        <v>17</v>
      </c>
      <c r="D10" s="29" t="s">
        <v>14</v>
      </c>
      <c r="E10" s="54">
        <v>3375</v>
      </c>
      <c r="F10" s="22"/>
      <c r="G10" s="18"/>
      <c r="H10" s="59"/>
      <c r="J10" s="4"/>
      <c r="K10" s="4"/>
      <c r="L10" s="4"/>
      <c r="M10" s="9"/>
      <c r="N10" s="9"/>
      <c r="O10" s="9"/>
      <c r="P10" s="9"/>
    </row>
    <row r="11" spans="1:16" ht="12.75" x14ac:dyDescent="0.2">
      <c r="A11" s="69">
        <f>+A10+1</f>
        <v>2</v>
      </c>
      <c r="B11" s="75" t="s">
        <v>102</v>
      </c>
      <c r="C11" s="40" t="s">
        <v>78</v>
      </c>
      <c r="D11" s="29" t="s">
        <v>68</v>
      </c>
      <c r="E11" s="54">
        <v>148</v>
      </c>
      <c r="F11" s="22"/>
      <c r="G11" s="18"/>
      <c r="H11" s="59"/>
      <c r="J11" s="4"/>
      <c r="K11" s="4"/>
      <c r="L11" s="4"/>
      <c r="M11" s="9"/>
      <c r="N11" s="9"/>
      <c r="O11" s="9"/>
      <c r="P11" s="9"/>
    </row>
    <row r="12" spans="1:16" ht="12.75" x14ac:dyDescent="0.2">
      <c r="A12" s="69">
        <f t="shared" ref="A12:A15" si="0">+A11+1</f>
        <v>3</v>
      </c>
      <c r="B12" s="75" t="s">
        <v>103</v>
      </c>
      <c r="C12" s="40" t="s">
        <v>79</v>
      </c>
      <c r="D12" s="29" t="s">
        <v>68</v>
      </c>
      <c r="E12" s="54">
        <v>10</v>
      </c>
      <c r="F12" s="22"/>
      <c r="G12" s="18"/>
      <c r="H12" s="59"/>
      <c r="J12" s="4"/>
      <c r="K12" s="4"/>
      <c r="L12" s="4"/>
      <c r="M12" s="9"/>
      <c r="N12" s="9"/>
      <c r="O12" s="9"/>
      <c r="P12" s="9"/>
    </row>
    <row r="13" spans="1:16" ht="24" x14ac:dyDescent="0.2">
      <c r="A13" s="69">
        <f t="shared" si="0"/>
        <v>4</v>
      </c>
      <c r="B13" s="75" t="s">
        <v>104</v>
      </c>
      <c r="C13" s="40" t="s">
        <v>18</v>
      </c>
      <c r="D13" s="29" t="s">
        <v>14</v>
      </c>
      <c r="E13" s="54">
        <v>4000</v>
      </c>
      <c r="F13" s="22"/>
      <c r="G13" s="18"/>
      <c r="H13" s="59"/>
      <c r="J13" s="4"/>
      <c r="K13" s="4"/>
      <c r="L13" s="4"/>
      <c r="M13" s="9"/>
      <c r="N13" s="9"/>
      <c r="O13" s="9"/>
      <c r="P13" s="9"/>
    </row>
    <row r="14" spans="1:16" ht="12.75" x14ac:dyDescent="0.2">
      <c r="A14" s="69">
        <f t="shared" si="0"/>
        <v>5</v>
      </c>
      <c r="B14" s="75" t="s">
        <v>105</v>
      </c>
      <c r="C14" s="40" t="s">
        <v>94</v>
      </c>
      <c r="D14" s="29" t="s">
        <v>14</v>
      </c>
      <c r="E14" s="54">
        <v>3450</v>
      </c>
      <c r="F14" s="22"/>
      <c r="G14" s="18"/>
      <c r="H14" s="59"/>
      <c r="J14" s="4"/>
      <c r="K14" s="4"/>
      <c r="L14" s="4"/>
      <c r="M14" s="9"/>
      <c r="N14" s="9"/>
      <c r="O14" s="9"/>
      <c r="P14" s="9"/>
    </row>
    <row r="15" spans="1:16" ht="12.75" x14ac:dyDescent="0.2">
      <c r="A15" s="69">
        <f t="shared" si="0"/>
        <v>6</v>
      </c>
      <c r="B15" s="75" t="s">
        <v>106</v>
      </c>
      <c r="C15" s="40" t="s">
        <v>19</v>
      </c>
      <c r="D15" s="29" t="s">
        <v>14</v>
      </c>
      <c r="E15" s="54">
        <v>3985</v>
      </c>
      <c r="F15" s="22"/>
      <c r="G15" s="18"/>
      <c r="H15" s="59"/>
      <c r="J15" s="4"/>
      <c r="K15" s="4"/>
      <c r="L15" s="4"/>
      <c r="M15" s="9"/>
      <c r="N15" s="9"/>
      <c r="O15" s="9"/>
      <c r="P15" s="9"/>
    </row>
    <row r="16" spans="1:16" ht="24" x14ac:dyDescent="0.2">
      <c r="A16" s="69">
        <f>+A15+1</f>
        <v>7</v>
      </c>
      <c r="B16" s="75" t="s">
        <v>107</v>
      </c>
      <c r="C16" s="62" t="s">
        <v>100</v>
      </c>
      <c r="D16" s="29" t="s">
        <v>14</v>
      </c>
      <c r="E16" s="54">
        <v>10000</v>
      </c>
      <c r="F16" s="22"/>
      <c r="G16" s="18"/>
      <c r="H16" s="59"/>
      <c r="J16" s="4"/>
      <c r="K16" s="4"/>
      <c r="L16" s="4"/>
      <c r="M16" s="9"/>
      <c r="N16" s="9"/>
      <c r="O16" s="9"/>
      <c r="P16" s="9"/>
    </row>
    <row r="17" spans="1:16" ht="12.75" customHeight="1" x14ac:dyDescent="0.2">
      <c r="A17" s="69">
        <f>+A16+1</f>
        <v>8</v>
      </c>
      <c r="B17" s="75" t="s">
        <v>108</v>
      </c>
      <c r="C17" s="43" t="s">
        <v>109</v>
      </c>
      <c r="D17" s="29" t="s">
        <v>14</v>
      </c>
      <c r="E17" s="54">
        <v>10000</v>
      </c>
      <c r="F17" s="22"/>
      <c r="G17" s="18"/>
      <c r="H17" s="59"/>
      <c r="J17" s="4"/>
      <c r="K17" s="4"/>
      <c r="L17" s="4"/>
      <c r="M17" s="9"/>
      <c r="N17" s="9"/>
      <c r="O17" s="9"/>
      <c r="P17" s="9"/>
    </row>
    <row r="18" spans="1:16" ht="12.75" customHeight="1" x14ac:dyDescent="0.2">
      <c r="A18" s="69"/>
      <c r="B18" s="32"/>
      <c r="C18" s="76" t="s">
        <v>34</v>
      </c>
      <c r="D18" s="30"/>
      <c r="E18" s="54"/>
      <c r="F18" s="22"/>
      <c r="G18" s="18"/>
      <c r="H18" s="58"/>
      <c r="J18" s="4"/>
      <c r="K18" s="4"/>
      <c r="L18" s="4"/>
      <c r="M18" s="9"/>
      <c r="N18" s="9"/>
      <c r="O18" s="9"/>
      <c r="P18" s="9"/>
    </row>
    <row r="19" spans="1:16" ht="12.75" x14ac:dyDescent="0.2">
      <c r="A19" s="69"/>
      <c r="B19" s="32"/>
      <c r="C19" s="77" t="s">
        <v>22</v>
      </c>
      <c r="D19" s="52"/>
      <c r="E19" s="53"/>
      <c r="F19" s="23"/>
      <c r="G19" s="18"/>
      <c r="H19" s="58"/>
      <c r="J19" s="4"/>
      <c r="K19" s="4"/>
      <c r="L19" s="4"/>
      <c r="M19" s="9"/>
      <c r="N19" s="9"/>
      <c r="O19" s="9"/>
      <c r="P19" s="9"/>
    </row>
    <row r="20" spans="1:16" ht="27" customHeight="1" x14ac:dyDescent="0.2">
      <c r="A20" s="32">
        <f>1+A17</f>
        <v>9</v>
      </c>
      <c r="B20" s="33" t="s">
        <v>23</v>
      </c>
      <c r="C20" s="78" t="s">
        <v>80</v>
      </c>
      <c r="D20" s="13" t="s">
        <v>14</v>
      </c>
      <c r="E20" s="55">
        <v>4000</v>
      </c>
      <c r="F20" s="16"/>
      <c r="G20" s="18"/>
      <c r="H20" s="59"/>
      <c r="J20" s="4"/>
      <c r="K20" s="4"/>
      <c r="L20" s="4"/>
      <c r="M20" s="9"/>
      <c r="N20" s="9"/>
      <c r="O20" s="9"/>
      <c r="P20" s="9"/>
    </row>
    <row r="21" spans="1:16" ht="25.5" x14ac:dyDescent="0.2">
      <c r="A21" s="32">
        <f>+A20+1</f>
        <v>10</v>
      </c>
      <c r="B21" s="33" t="s">
        <v>24</v>
      </c>
      <c r="C21" s="78" t="s">
        <v>81</v>
      </c>
      <c r="D21" s="13" t="s">
        <v>14</v>
      </c>
      <c r="E21" s="55">
        <v>700</v>
      </c>
      <c r="F21" s="16"/>
      <c r="G21" s="18"/>
      <c r="H21" s="59"/>
      <c r="J21" s="4"/>
      <c r="K21" s="4"/>
      <c r="L21" s="4"/>
      <c r="M21" s="9"/>
      <c r="N21" s="9"/>
      <c r="O21" s="9"/>
      <c r="P21" s="9"/>
    </row>
    <row r="22" spans="1:16" ht="13.5" x14ac:dyDescent="0.2">
      <c r="A22" s="32">
        <f>+A21+1</f>
        <v>11</v>
      </c>
      <c r="B22" s="33" t="s">
        <v>25</v>
      </c>
      <c r="C22" s="78" t="s">
        <v>82</v>
      </c>
      <c r="D22" s="13" t="s">
        <v>14</v>
      </c>
      <c r="E22" s="55">
        <v>3985</v>
      </c>
      <c r="F22" s="16"/>
      <c r="G22" s="18"/>
      <c r="H22" s="59"/>
      <c r="J22" s="4"/>
      <c r="K22" s="4"/>
      <c r="L22" s="4"/>
      <c r="M22" s="9"/>
      <c r="N22" s="9"/>
      <c r="O22" s="9"/>
      <c r="P22" s="9"/>
    </row>
    <row r="23" spans="1:16" s="101" customFormat="1" ht="22.5" x14ac:dyDescent="0.2">
      <c r="A23" s="93">
        <f>+A22+1</f>
        <v>12</v>
      </c>
      <c r="B23" s="94" t="s">
        <v>26</v>
      </c>
      <c r="C23" s="95" t="s">
        <v>21</v>
      </c>
      <c r="D23" s="96" t="s">
        <v>14</v>
      </c>
      <c r="E23" s="97">
        <v>950</v>
      </c>
      <c r="F23" s="98"/>
      <c r="G23" s="99"/>
      <c r="H23" s="100"/>
      <c r="J23" s="102"/>
      <c r="K23" s="102"/>
      <c r="L23" s="102"/>
      <c r="M23" s="103"/>
      <c r="N23" s="103"/>
      <c r="O23" s="103"/>
      <c r="P23" s="103"/>
    </row>
    <row r="24" spans="1:16" ht="12.75" x14ac:dyDescent="0.2">
      <c r="A24" s="34"/>
      <c r="B24" s="34" t="s">
        <v>5</v>
      </c>
      <c r="C24" s="42" t="s">
        <v>9</v>
      </c>
      <c r="D24" s="13"/>
      <c r="E24" s="55"/>
      <c r="F24" s="24"/>
      <c r="G24" s="13"/>
      <c r="H24" s="25"/>
      <c r="J24" s="26"/>
      <c r="K24" s="10"/>
      <c r="L24" s="11"/>
      <c r="M24" s="9"/>
      <c r="N24" s="9"/>
      <c r="O24" s="9"/>
      <c r="P24" s="9"/>
    </row>
    <row r="25" spans="1:16" ht="12.75" x14ac:dyDescent="0.2">
      <c r="A25" s="34"/>
      <c r="B25" s="34"/>
      <c r="C25" s="42" t="s">
        <v>16</v>
      </c>
      <c r="D25" s="13"/>
      <c r="E25" s="55"/>
      <c r="F25" s="24"/>
      <c r="G25" s="20"/>
      <c r="H25" s="25"/>
      <c r="J25" s="26"/>
      <c r="K25" s="10"/>
      <c r="L25" s="11"/>
      <c r="M25" s="9"/>
      <c r="N25" s="9"/>
      <c r="O25" s="9"/>
      <c r="P25" s="9"/>
    </row>
    <row r="26" spans="1:16" ht="24" x14ac:dyDescent="0.2">
      <c r="A26" s="34">
        <f>+A23+1</f>
        <v>13</v>
      </c>
      <c r="B26" s="35" t="s">
        <v>15</v>
      </c>
      <c r="C26" s="44" t="s">
        <v>0</v>
      </c>
      <c r="D26" s="13" t="s">
        <v>29</v>
      </c>
      <c r="E26" s="55">
        <f>55667+2405+1021</f>
        <v>59093</v>
      </c>
      <c r="F26" s="24"/>
      <c r="G26" s="20"/>
      <c r="H26" s="59"/>
      <c r="J26" s="26"/>
      <c r="K26" s="10"/>
      <c r="L26" s="11"/>
      <c r="M26" s="9"/>
      <c r="N26" s="9"/>
      <c r="O26" s="9"/>
      <c r="P26" s="9"/>
    </row>
    <row r="27" spans="1:16" ht="12.75" hidden="1" x14ac:dyDescent="0.2">
      <c r="A27" s="34"/>
      <c r="B27" s="34"/>
      <c r="C27" s="43"/>
      <c r="D27" s="13"/>
      <c r="E27" s="55"/>
      <c r="F27" s="24"/>
      <c r="G27" s="19"/>
      <c r="H27" s="25"/>
      <c r="J27" s="26"/>
      <c r="K27" s="10"/>
      <c r="L27" s="11"/>
      <c r="M27" s="9"/>
      <c r="N27" s="9"/>
      <c r="O27" s="9"/>
      <c r="P27" s="9"/>
    </row>
    <row r="28" spans="1:16" ht="12.75" hidden="1" x14ac:dyDescent="0.2">
      <c r="A28" s="34" t="e">
        <v>#REF!</v>
      </c>
      <c r="B28" s="35"/>
      <c r="C28" s="41" t="s">
        <v>6</v>
      </c>
      <c r="D28" s="13"/>
      <c r="E28" s="55"/>
      <c r="F28" s="24"/>
      <c r="G28" s="13"/>
      <c r="H28" s="25"/>
      <c r="J28" s="26"/>
      <c r="K28" s="10"/>
      <c r="L28" s="11"/>
      <c r="M28" s="9"/>
      <c r="N28" s="9"/>
      <c r="O28" s="9"/>
      <c r="P28" s="9"/>
    </row>
    <row r="29" spans="1:16" ht="36" hidden="1" x14ac:dyDescent="0.2">
      <c r="A29" s="34"/>
      <c r="B29" s="35" t="s">
        <v>10</v>
      </c>
      <c r="C29" s="44" t="s">
        <v>83</v>
      </c>
      <c r="D29" s="14" t="s">
        <v>3</v>
      </c>
      <c r="E29" s="55">
        <v>37702.5</v>
      </c>
      <c r="F29" s="24"/>
      <c r="G29" s="20"/>
      <c r="H29" s="25"/>
      <c r="J29" s="26"/>
      <c r="K29" s="10"/>
      <c r="L29" s="11"/>
      <c r="M29" s="9"/>
      <c r="N29" s="9"/>
      <c r="O29" s="9"/>
      <c r="P29" s="9"/>
    </row>
    <row r="30" spans="1:16" ht="12.75" hidden="1" x14ac:dyDescent="0.2">
      <c r="A30" s="34" t="e">
        <v>#REF!</v>
      </c>
      <c r="B30" s="35"/>
      <c r="C30" s="44"/>
      <c r="D30" s="14"/>
      <c r="E30" s="55"/>
      <c r="F30" s="24"/>
      <c r="G30" s="20"/>
      <c r="H30" s="25"/>
      <c r="J30" s="26"/>
      <c r="K30" s="10"/>
      <c r="L30" s="11"/>
      <c r="M30" s="9"/>
      <c r="N30" s="9"/>
      <c r="O30" s="9"/>
      <c r="P30" s="9"/>
    </row>
    <row r="31" spans="1:16" ht="12.75" x14ac:dyDescent="0.2">
      <c r="A31" s="34"/>
      <c r="B31" s="35"/>
      <c r="C31" s="41" t="s">
        <v>131</v>
      </c>
      <c r="D31" s="14"/>
      <c r="E31" s="55"/>
      <c r="F31" s="24"/>
      <c r="G31" s="20"/>
      <c r="H31" s="25"/>
      <c r="J31" s="26"/>
      <c r="K31" s="10"/>
      <c r="L31" s="11"/>
      <c r="M31" s="9"/>
      <c r="N31" s="9"/>
      <c r="O31" s="9"/>
      <c r="P31" s="9"/>
    </row>
    <row r="32" spans="1:16" ht="36" x14ac:dyDescent="0.2">
      <c r="A32" s="34">
        <f>+A26+1</f>
        <v>14</v>
      </c>
      <c r="B32" s="34" t="s">
        <v>110</v>
      </c>
      <c r="C32" s="44" t="s">
        <v>130</v>
      </c>
      <c r="D32" s="13" t="s">
        <v>29</v>
      </c>
      <c r="E32" s="55">
        <f>28*11000*0.1*0.04</f>
        <v>1232</v>
      </c>
      <c r="F32" s="24"/>
      <c r="G32" s="20"/>
      <c r="H32" s="59"/>
      <c r="J32" s="26"/>
      <c r="K32" s="10"/>
      <c r="L32" s="11"/>
      <c r="M32" s="9"/>
      <c r="N32" s="9"/>
      <c r="O32" s="9"/>
      <c r="P32" s="9"/>
    </row>
    <row r="33" spans="1:16" ht="12.75" customHeight="1" x14ac:dyDescent="0.2">
      <c r="A33" s="34"/>
      <c r="B33" s="35"/>
      <c r="C33" s="41" t="s">
        <v>33</v>
      </c>
      <c r="D33" s="13"/>
      <c r="E33" s="55"/>
      <c r="F33" s="24"/>
      <c r="G33" s="13"/>
      <c r="H33" s="25"/>
      <c r="J33" s="26"/>
      <c r="K33" s="10"/>
      <c r="L33" s="11"/>
      <c r="M33" s="9"/>
      <c r="N33" s="9"/>
      <c r="O33" s="9"/>
      <c r="P33" s="9"/>
    </row>
    <row r="34" spans="1:16" ht="47.25" customHeight="1" x14ac:dyDescent="0.2">
      <c r="A34" s="34">
        <f>+A32+1</f>
        <v>15</v>
      </c>
      <c r="B34" s="34" t="s">
        <v>111</v>
      </c>
      <c r="C34" s="44" t="s">
        <v>84</v>
      </c>
      <c r="D34" s="13" t="s">
        <v>29</v>
      </c>
      <c r="E34" s="55">
        <v>47935</v>
      </c>
      <c r="F34" s="24"/>
      <c r="G34" s="20"/>
      <c r="H34" s="59"/>
      <c r="J34" s="26"/>
      <c r="K34" s="10"/>
      <c r="L34" s="12"/>
      <c r="M34" s="9"/>
      <c r="N34" s="9"/>
      <c r="O34" s="9"/>
      <c r="P34" s="9"/>
    </row>
    <row r="35" spans="1:16" ht="12.75" customHeight="1" x14ac:dyDescent="0.2">
      <c r="A35" s="34"/>
      <c r="B35" s="35"/>
      <c r="C35" s="79" t="s">
        <v>95</v>
      </c>
      <c r="D35" s="13"/>
      <c r="E35" s="55"/>
      <c r="F35" s="24"/>
      <c r="G35" s="20"/>
      <c r="H35" s="59"/>
      <c r="J35" s="26"/>
      <c r="K35" s="10"/>
      <c r="L35" s="12"/>
      <c r="M35" s="9"/>
      <c r="N35" s="9"/>
      <c r="O35" s="9"/>
      <c r="P35" s="9"/>
    </row>
    <row r="36" spans="1:16" ht="47.25" customHeight="1" x14ac:dyDescent="0.2">
      <c r="A36" s="34">
        <f>+A34+1</f>
        <v>16</v>
      </c>
      <c r="B36" s="61" t="s">
        <v>96</v>
      </c>
      <c r="C36" s="50" t="s">
        <v>98</v>
      </c>
      <c r="D36" s="28" t="s">
        <v>97</v>
      </c>
      <c r="E36" s="55">
        <f>10000*21*1.5</f>
        <v>315000</v>
      </c>
      <c r="F36" s="24"/>
      <c r="G36" s="20"/>
      <c r="H36" s="59"/>
      <c r="J36" s="26"/>
      <c r="K36" s="10"/>
      <c r="L36" s="12"/>
      <c r="M36" s="9"/>
      <c r="N36" s="9"/>
      <c r="O36" s="9"/>
      <c r="P36" s="9"/>
    </row>
    <row r="37" spans="1:16" ht="12.75" x14ac:dyDescent="0.2">
      <c r="A37" s="34"/>
      <c r="B37" s="34"/>
      <c r="C37" s="41" t="s">
        <v>28</v>
      </c>
      <c r="D37" s="13"/>
      <c r="E37" s="55"/>
      <c r="F37" s="24"/>
      <c r="G37" s="13"/>
      <c r="H37" s="25"/>
      <c r="J37" s="26"/>
      <c r="K37" s="10"/>
      <c r="L37" s="11"/>
      <c r="M37" s="9"/>
      <c r="N37" s="9"/>
      <c r="O37" s="9"/>
      <c r="P37" s="9"/>
    </row>
    <row r="38" spans="1:16" ht="24" x14ac:dyDescent="0.2">
      <c r="A38" s="34">
        <f>+A36+1</f>
        <v>17</v>
      </c>
      <c r="B38" s="34" t="s">
        <v>112</v>
      </c>
      <c r="C38" s="44" t="s">
        <v>85</v>
      </c>
      <c r="D38" s="13" t="s">
        <v>29</v>
      </c>
      <c r="E38" s="55">
        <v>97861</v>
      </c>
      <c r="F38" s="24"/>
      <c r="G38" s="20"/>
      <c r="H38" s="59"/>
      <c r="J38" s="26"/>
      <c r="K38" s="10"/>
      <c r="L38" s="12"/>
      <c r="M38" s="9"/>
      <c r="N38" s="9"/>
      <c r="O38" s="9"/>
      <c r="P38" s="9"/>
    </row>
    <row r="39" spans="1:16" ht="28.5" customHeight="1" x14ac:dyDescent="0.2">
      <c r="A39" s="34"/>
      <c r="B39" s="36"/>
      <c r="C39" s="80" t="s">
        <v>30</v>
      </c>
      <c r="D39" s="13"/>
      <c r="E39" s="55"/>
      <c r="F39" s="24"/>
      <c r="G39" s="20"/>
      <c r="H39" s="57"/>
      <c r="J39" s="26"/>
      <c r="K39" s="10"/>
      <c r="L39" s="12"/>
      <c r="M39" s="9"/>
      <c r="N39" s="9"/>
      <c r="O39" s="9"/>
      <c r="P39" s="9"/>
    </row>
    <row r="40" spans="1:16" ht="24" x14ac:dyDescent="0.2">
      <c r="A40" s="34">
        <f>+A38+1</f>
        <v>18</v>
      </c>
      <c r="B40" s="34" t="s">
        <v>113</v>
      </c>
      <c r="C40" s="44" t="s">
        <v>99</v>
      </c>
      <c r="D40" s="13" t="s">
        <v>29</v>
      </c>
      <c r="E40" s="55">
        <v>1722</v>
      </c>
      <c r="F40" s="24"/>
      <c r="G40" s="20"/>
      <c r="H40" s="59"/>
      <c r="J40" s="26"/>
      <c r="K40" s="10"/>
      <c r="L40" s="12"/>
      <c r="M40" s="9"/>
      <c r="N40" s="9"/>
      <c r="O40" s="9"/>
      <c r="P40" s="9"/>
    </row>
    <row r="41" spans="1:16" ht="12.75" x14ac:dyDescent="0.2">
      <c r="A41" s="34"/>
      <c r="B41" s="36"/>
      <c r="C41" s="80" t="s">
        <v>120</v>
      </c>
      <c r="D41" s="13"/>
      <c r="E41" s="55"/>
      <c r="F41" s="24"/>
      <c r="G41" s="20"/>
      <c r="H41" s="57"/>
      <c r="J41" s="26"/>
      <c r="K41" s="10"/>
      <c r="L41" s="12"/>
      <c r="M41" s="9"/>
      <c r="N41" s="9"/>
      <c r="O41" s="9"/>
      <c r="P41" s="9"/>
    </row>
    <row r="42" spans="1:16" ht="60" x14ac:dyDescent="0.2">
      <c r="A42" s="34">
        <f>+A40+1</f>
        <v>19</v>
      </c>
      <c r="B42" s="37" t="s">
        <v>31</v>
      </c>
      <c r="C42" s="45" t="s">
        <v>32</v>
      </c>
      <c r="D42" s="13" t="s">
        <v>29</v>
      </c>
      <c r="E42" s="55">
        <v>17121</v>
      </c>
      <c r="F42" s="24"/>
      <c r="G42" s="20"/>
      <c r="H42" s="59"/>
      <c r="J42" s="26"/>
      <c r="K42" s="10"/>
      <c r="L42" s="12"/>
      <c r="M42" s="9"/>
      <c r="N42" s="9"/>
      <c r="O42" s="9"/>
      <c r="P42" s="9"/>
    </row>
    <row r="43" spans="1:16" ht="12.75" x14ac:dyDescent="0.2">
      <c r="A43" s="34"/>
      <c r="B43" s="38"/>
      <c r="C43" s="81" t="s">
        <v>35</v>
      </c>
      <c r="D43" s="28"/>
      <c r="E43" s="55"/>
      <c r="F43" s="24"/>
      <c r="G43" s="20"/>
      <c r="H43" s="57"/>
      <c r="J43" s="26"/>
      <c r="K43" s="10"/>
      <c r="L43" s="12"/>
      <c r="M43" s="9"/>
      <c r="N43" s="9"/>
      <c r="O43" s="9"/>
      <c r="P43" s="9"/>
    </row>
    <row r="44" spans="1:16" ht="36" x14ac:dyDescent="0.2">
      <c r="A44" s="39">
        <f>+A42+1</f>
        <v>20</v>
      </c>
      <c r="B44" s="37" t="s">
        <v>63</v>
      </c>
      <c r="C44" s="46" t="s">
        <v>86</v>
      </c>
      <c r="D44" s="31" t="s">
        <v>14</v>
      </c>
      <c r="E44" s="55">
        <f>(10000*2)/2</f>
        <v>10000</v>
      </c>
      <c r="F44" s="24"/>
      <c r="G44" s="60"/>
      <c r="H44" s="59"/>
      <c r="J44" s="26"/>
      <c r="K44" s="10"/>
      <c r="L44" s="12"/>
      <c r="M44" s="9"/>
      <c r="N44" s="9"/>
      <c r="O44" s="9"/>
      <c r="P44" s="9"/>
    </row>
    <row r="45" spans="1:16" ht="33.75" x14ac:dyDescent="0.2">
      <c r="A45" s="39">
        <f t="shared" ref="A45:A57" si="1">+A44+1</f>
        <v>21</v>
      </c>
      <c r="B45" s="37" t="s">
        <v>63</v>
      </c>
      <c r="C45" s="46" t="s">
        <v>87</v>
      </c>
      <c r="D45" s="31" t="s">
        <v>14</v>
      </c>
      <c r="E45" s="55">
        <f>(10000*4)/3</f>
        <v>13333.333333333334</v>
      </c>
      <c r="F45" s="24"/>
      <c r="G45" s="60"/>
      <c r="H45" s="59"/>
      <c r="J45" s="26"/>
      <c r="K45" s="10"/>
      <c r="L45" s="12"/>
      <c r="M45" s="9"/>
      <c r="N45" s="9"/>
      <c r="O45" s="9"/>
      <c r="P45" s="9"/>
    </row>
    <row r="46" spans="1:16" ht="36" x14ac:dyDescent="0.2">
      <c r="A46" s="39">
        <f t="shared" si="1"/>
        <v>22</v>
      </c>
      <c r="B46" s="37" t="s">
        <v>63</v>
      </c>
      <c r="C46" s="46" t="s">
        <v>88</v>
      </c>
      <c r="D46" s="31" t="s">
        <v>14</v>
      </c>
      <c r="E46" s="55">
        <f>10000*2</f>
        <v>20000</v>
      </c>
      <c r="F46" s="24"/>
      <c r="G46" s="60"/>
      <c r="H46" s="59"/>
      <c r="J46" s="26"/>
      <c r="K46" s="10"/>
      <c r="L46" s="12"/>
      <c r="M46" s="9"/>
      <c r="N46" s="9"/>
      <c r="O46" s="9"/>
      <c r="P46" s="9"/>
    </row>
    <row r="47" spans="1:16" ht="36" x14ac:dyDescent="0.2">
      <c r="A47" s="39">
        <f t="shared" si="1"/>
        <v>23</v>
      </c>
      <c r="B47" s="37" t="s">
        <v>64</v>
      </c>
      <c r="C47" s="46" t="s">
        <v>89</v>
      </c>
      <c r="D47" s="31" t="s">
        <v>14</v>
      </c>
      <c r="E47" s="55">
        <v>336</v>
      </c>
      <c r="F47" s="24"/>
      <c r="G47" s="60"/>
      <c r="H47" s="59"/>
      <c r="J47" s="26"/>
      <c r="K47" s="10"/>
      <c r="L47" s="12"/>
      <c r="M47" s="9"/>
      <c r="N47" s="9"/>
      <c r="O47" s="9"/>
      <c r="P47" s="9"/>
    </row>
    <row r="48" spans="1:16" ht="36" x14ac:dyDescent="0.2">
      <c r="A48" s="39">
        <f t="shared" si="1"/>
        <v>24</v>
      </c>
      <c r="B48" s="37" t="s">
        <v>64</v>
      </c>
      <c r="C48" s="46" t="s">
        <v>90</v>
      </c>
      <c r="D48" s="31" t="s">
        <v>14</v>
      </c>
      <c r="E48" s="55">
        <f>(10000*2)/2</f>
        <v>10000</v>
      </c>
      <c r="F48" s="24"/>
      <c r="G48" s="60"/>
      <c r="H48" s="59"/>
      <c r="J48" s="26"/>
      <c r="K48" s="10"/>
      <c r="L48" s="12"/>
      <c r="M48" s="9"/>
      <c r="N48" s="9"/>
      <c r="O48" s="9"/>
      <c r="P48" s="9"/>
    </row>
    <row r="49" spans="1:16" ht="36" x14ac:dyDescent="0.2">
      <c r="A49" s="39">
        <f t="shared" si="1"/>
        <v>25</v>
      </c>
      <c r="B49" s="37" t="s">
        <v>64</v>
      </c>
      <c r="C49" s="46" t="s">
        <v>91</v>
      </c>
      <c r="D49" s="31" t="s">
        <v>14</v>
      </c>
      <c r="E49" s="55">
        <f>(10000*4)/3</f>
        <v>13333.333333333334</v>
      </c>
      <c r="F49" s="24"/>
      <c r="G49" s="60"/>
      <c r="H49" s="59"/>
      <c r="J49" s="26"/>
      <c r="K49" s="10"/>
      <c r="L49" s="12"/>
      <c r="M49" s="9"/>
      <c r="N49" s="9"/>
      <c r="O49" s="9"/>
      <c r="P49" s="9"/>
    </row>
    <row r="50" spans="1:16" ht="36" x14ac:dyDescent="0.2">
      <c r="A50" s="39">
        <f t="shared" si="1"/>
        <v>26</v>
      </c>
      <c r="B50" s="37" t="s">
        <v>64</v>
      </c>
      <c r="C50" s="46" t="s">
        <v>92</v>
      </c>
      <c r="D50" s="31" t="s">
        <v>14</v>
      </c>
      <c r="E50" s="55">
        <v>20000</v>
      </c>
      <c r="F50" s="24"/>
      <c r="G50" s="60"/>
      <c r="H50" s="59"/>
      <c r="J50" s="26"/>
      <c r="K50" s="10"/>
      <c r="L50" s="12"/>
      <c r="M50" s="9"/>
      <c r="N50" s="9"/>
      <c r="O50" s="9"/>
      <c r="P50" s="9"/>
    </row>
    <row r="51" spans="1:16" ht="33.75" x14ac:dyDescent="0.2">
      <c r="A51" s="39">
        <f t="shared" si="1"/>
        <v>27</v>
      </c>
      <c r="B51" s="37" t="s">
        <v>64</v>
      </c>
      <c r="C51" s="46" t="s">
        <v>36</v>
      </c>
      <c r="D51" s="31" t="s">
        <v>68</v>
      </c>
      <c r="E51" s="82">
        <f>E49/30</f>
        <v>444.44444444444446</v>
      </c>
      <c r="F51" s="24"/>
      <c r="G51" s="60"/>
      <c r="H51" s="59"/>
      <c r="J51" s="26"/>
      <c r="K51" s="10"/>
      <c r="L51" s="12"/>
      <c r="M51" s="9"/>
      <c r="N51" s="9"/>
      <c r="O51" s="9"/>
      <c r="P51" s="9"/>
    </row>
    <row r="52" spans="1:16" ht="33.75" x14ac:dyDescent="0.2">
      <c r="A52" s="39">
        <f t="shared" si="1"/>
        <v>28</v>
      </c>
      <c r="B52" s="37" t="s">
        <v>65</v>
      </c>
      <c r="C52" s="46" t="s">
        <v>37</v>
      </c>
      <c r="D52" s="31" t="s">
        <v>68</v>
      </c>
      <c r="E52" s="55">
        <f>(E44+E48)/32</f>
        <v>625</v>
      </c>
      <c r="F52" s="24"/>
      <c r="G52" s="60"/>
      <c r="H52" s="59"/>
      <c r="J52" s="26"/>
      <c r="K52" s="10"/>
      <c r="L52" s="12"/>
      <c r="M52" s="9"/>
      <c r="N52" s="9"/>
      <c r="O52" s="9"/>
      <c r="P52" s="9"/>
    </row>
    <row r="53" spans="1:16" ht="33.75" x14ac:dyDescent="0.2">
      <c r="A53" s="39">
        <f t="shared" si="1"/>
        <v>29</v>
      </c>
      <c r="B53" s="37" t="s">
        <v>65</v>
      </c>
      <c r="C53" s="47" t="s">
        <v>38</v>
      </c>
      <c r="D53" s="31" t="s">
        <v>68</v>
      </c>
      <c r="E53" s="55">
        <f>E46/30</f>
        <v>666.66666666666663</v>
      </c>
      <c r="F53" s="24"/>
      <c r="G53" s="60"/>
      <c r="H53" s="59"/>
      <c r="J53" s="26"/>
      <c r="K53" s="10"/>
      <c r="L53" s="12"/>
      <c r="M53" s="9"/>
      <c r="N53" s="9"/>
      <c r="O53" s="9"/>
      <c r="P53" s="9"/>
    </row>
    <row r="54" spans="1:16" ht="24" x14ac:dyDescent="0.2">
      <c r="A54" s="39">
        <f t="shared" si="1"/>
        <v>30</v>
      </c>
      <c r="B54" s="37" t="s">
        <v>66</v>
      </c>
      <c r="C54" s="46" t="s">
        <v>93</v>
      </c>
      <c r="D54" s="31" t="s">
        <v>68</v>
      </c>
      <c r="E54" s="55">
        <v>60</v>
      </c>
      <c r="F54" s="24"/>
      <c r="G54" s="60"/>
      <c r="H54" s="59"/>
      <c r="J54" s="26"/>
      <c r="K54" s="10"/>
      <c r="L54" s="12"/>
      <c r="M54" s="9"/>
      <c r="N54" s="9"/>
      <c r="O54" s="9"/>
      <c r="P54" s="9"/>
    </row>
    <row r="55" spans="1:16" ht="12.75" x14ac:dyDescent="0.2">
      <c r="A55" s="39">
        <f t="shared" si="1"/>
        <v>31</v>
      </c>
      <c r="B55" s="34" t="s">
        <v>116</v>
      </c>
      <c r="C55" s="48" t="s">
        <v>39</v>
      </c>
      <c r="D55" s="31" t="s">
        <v>14</v>
      </c>
      <c r="E55" s="55">
        <v>20000</v>
      </c>
      <c r="F55" s="24"/>
      <c r="G55" s="60"/>
      <c r="H55" s="59"/>
      <c r="J55" s="26"/>
      <c r="K55" s="10"/>
      <c r="L55" s="12"/>
      <c r="M55" s="9"/>
      <c r="N55" s="9"/>
      <c r="O55" s="9"/>
      <c r="P55" s="9"/>
    </row>
    <row r="56" spans="1:16" ht="36" x14ac:dyDescent="0.2">
      <c r="A56" s="39">
        <f t="shared" si="1"/>
        <v>32</v>
      </c>
      <c r="B56" s="37" t="s">
        <v>66</v>
      </c>
      <c r="C56" s="46" t="s">
        <v>40</v>
      </c>
      <c r="D56" s="31" t="s">
        <v>68</v>
      </c>
      <c r="E56" s="55">
        <v>17</v>
      </c>
      <c r="F56" s="24"/>
      <c r="G56" s="60"/>
      <c r="H56" s="59"/>
      <c r="J56" s="26"/>
      <c r="K56" s="10"/>
      <c r="L56" s="12"/>
      <c r="M56" s="9"/>
      <c r="N56" s="9"/>
      <c r="O56" s="9"/>
      <c r="P56" s="9"/>
    </row>
    <row r="57" spans="1:16" ht="36" x14ac:dyDescent="0.2">
      <c r="A57" s="39">
        <f t="shared" si="1"/>
        <v>33</v>
      </c>
      <c r="B57" s="37" t="s">
        <v>66</v>
      </c>
      <c r="C57" s="46" t="s">
        <v>41</v>
      </c>
      <c r="D57" s="31" t="s">
        <v>68</v>
      </c>
      <c r="E57" s="55">
        <v>11</v>
      </c>
      <c r="F57" s="24"/>
      <c r="G57" s="60"/>
      <c r="H57" s="59"/>
      <c r="J57" s="26"/>
      <c r="K57" s="10"/>
      <c r="L57" s="12"/>
      <c r="M57" s="9"/>
      <c r="N57" s="9"/>
      <c r="O57" s="9"/>
      <c r="P57" s="9"/>
    </row>
    <row r="58" spans="1:16" ht="12.75" x14ac:dyDescent="0.2">
      <c r="A58" s="39"/>
      <c r="B58" s="37"/>
      <c r="C58" s="81" t="s">
        <v>129</v>
      </c>
      <c r="D58" s="31"/>
      <c r="E58" s="56"/>
      <c r="F58" s="24"/>
      <c r="G58" s="60"/>
      <c r="H58" s="57"/>
      <c r="J58" s="26"/>
      <c r="K58" s="10"/>
      <c r="L58" s="12"/>
      <c r="M58" s="9"/>
      <c r="N58" s="9"/>
      <c r="O58" s="9"/>
      <c r="P58" s="9"/>
    </row>
    <row r="59" spans="1:16" ht="36" x14ac:dyDescent="0.2">
      <c r="A59" s="39">
        <f>+A57+1</f>
        <v>34</v>
      </c>
      <c r="B59" s="37" t="s">
        <v>66</v>
      </c>
      <c r="C59" s="46" t="s">
        <v>71</v>
      </c>
      <c r="D59" s="31" t="s">
        <v>68</v>
      </c>
      <c r="E59" s="55">
        <v>13</v>
      </c>
      <c r="F59" s="24"/>
      <c r="G59" s="60"/>
      <c r="H59" s="59"/>
      <c r="J59" s="26"/>
      <c r="K59" s="10"/>
      <c r="L59" s="12"/>
      <c r="M59" s="9"/>
      <c r="N59" s="9"/>
      <c r="O59" s="9"/>
      <c r="P59" s="9"/>
    </row>
    <row r="60" spans="1:16" ht="36" x14ac:dyDescent="0.2">
      <c r="A60" s="39">
        <f t="shared" ref="A60:A74" si="2">+A59+1</f>
        <v>35</v>
      </c>
      <c r="B60" s="37" t="s">
        <v>66</v>
      </c>
      <c r="C60" s="46" t="s">
        <v>42</v>
      </c>
      <c r="D60" s="31" t="s">
        <v>68</v>
      </c>
      <c r="E60" s="55">
        <v>12</v>
      </c>
      <c r="F60" s="24"/>
      <c r="G60" s="60"/>
      <c r="H60" s="59"/>
      <c r="J60" s="26"/>
      <c r="K60" s="10"/>
      <c r="L60" s="12"/>
      <c r="M60" s="9"/>
      <c r="N60" s="9"/>
      <c r="O60" s="9"/>
      <c r="P60" s="9"/>
    </row>
    <row r="61" spans="1:16" ht="36" x14ac:dyDescent="0.2">
      <c r="A61" s="39">
        <f t="shared" si="2"/>
        <v>36</v>
      </c>
      <c r="B61" s="37" t="s">
        <v>66</v>
      </c>
      <c r="C61" s="46" t="s">
        <v>43</v>
      </c>
      <c r="D61" s="31" t="s">
        <v>68</v>
      </c>
      <c r="E61" s="55">
        <v>6</v>
      </c>
      <c r="F61" s="24"/>
      <c r="G61" s="60"/>
      <c r="H61" s="59"/>
      <c r="J61" s="26"/>
      <c r="K61" s="10"/>
      <c r="L61" s="12"/>
      <c r="M61" s="9"/>
      <c r="N61" s="9"/>
      <c r="O61" s="9"/>
      <c r="P61" s="9"/>
    </row>
    <row r="62" spans="1:16" ht="22.5" x14ac:dyDescent="0.2">
      <c r="A62" s="39">
        <f t="shared" si="2"/>
        <v>37</v>
      </c>
      <c r="B62" s="37" t="s">
        <v>66</v>
      </c>
      <c r="C62" s="46" t="s">
        <v>69</v>
      </c>
      <c r="D62" s="31" t="s">
        <v>68</v>
      </c>
      <c r="E62" s="55">
        <v>3</v>
      </c>
      <c r="F62" s="24"/>
      <c r="G62" s="60"/>
      <c r="H62" s="59"/>
      <c r="J62" s="26"/>
      <c r="K62" s="10"/>
      <c r="L62" s="12"/>
      <c r="M62" s="9"/>
      <c r="N62" s="9"/>
      <c r="O62" s="9"/>
      <c r="P62" s="9"/>
    </row>
    <row r="63" spans="1:16" ht="22.5" x14ac:dyDescent="0.2">
      <c r="A63" s="39">
        <f t="shared" si="2"/>
        <v>38</v>
      </c>
      <c r="B63" s="37" t="s">
        <v>66</v>
      </c>
      <c r="C63" s="46" t="s">
        <v>70</v>
      </c>
      <c r="D63" s="31" t="s">
        <v>68</v>
      </c>
      <c r="E63" s="55">
        <v>3</v>
      </c>
      <c r="F63" s="24"/>
      <c r="G63" s="60"/>
      <c r="H63" s="59"/>
      <c r="J63" s="26"/>
      <c r="K63" s="10"/>
      <c r="L63" s="12"/>
      <c r="M63" s="9"/>
      <c r="N63" s="9"/>
      <c r="O63" s="9"/>
      <c r="P63" s="9"/>
    </row>
    <row r="64" spans="1:16" ht="22.5" x14ac:dyDescent="0.2">
      <c r="A64" s="39">
        <f t="shared" si="2"/>
        <v>39</v>
      </c>
      <c r="B64" s="37" t="s">
        <v>66</v>
      </c>
      <c r="C64" s="46" t="s">
        <v>44</v>
      </c>
      <c r="D64" s="31" t="s">
        <v>68</v>
      </c>
      <c r="E64" s="55">
        <v>11</v>
      </c>
      <c r="F64" s="24"/>
      <c r="G64" s="60"/>
      <c r="H64" s="59"/>
      <c r="J64" s="26"/>
      <c r="K64" s="10"/>
      <c r="L64" s="12"/>
      <c r="M64" s="9"/>
      <c r="N64" s="9"/>
      <c r="O64" s="9"/>
      <c r="P64" s="9"/>
    </row>
    <row r="65" spans="1:16" ht="22.5" customHeight="1" x14ac:dyDescent="0.2">
      <c r="A65" s="39">
        <f t="shared" si="2"/>
        <v>40</v>
      </c>
      <c r="B65" s="37" t="s">
        <v>66</v>
      </c>
      <c r="C65" s="46" t="s">
        <v>45</v>
      </c>
      <c r="D65" s="31" t="s">
        <v>68</v>
      </c>
      <c r="E65" s="55">
        <v>6</v>
      </c>
      <c r="F65" s="24"/>
      <c r="G65" s="60"/>
      <c r="H65" s="59"/>
      <c r="J65" s="26"/>
      <c r="K65" s="10"/>
      <c r="L65" s="12"/>
      <c r="M65" s="9"/>
      <c r="N65" s="9"/>
      <c r="O65" s="9"/>
      <c r="P65" s="9"/>
    </row>
    <row r="66" spans="1:16" ht="22.5" customHeight="1" x14ac:dyDescent="0.2">
      <c r="A66" s="39">
        <f t="shared" si="2"/>
        <v>41</v>
      </c>
      <c r="B66" s="37" t="s">
        <v>66</v>
      </c>
      <c r="C66" s="46" t="s">
        <v>72</v>
      </c>
      <c r="D66" s="31" t="s">
        <v>68</v>
      </c>
      <c r="E66" s="55">
        <v>4</v>
      </c>
      <c r="F66" s="24"/>
      <c r="G66" s="60"/>
      <c r="H66" s="59"/>
      <c r="J66" s="26"/>
      <c r="K66" s="10"/>
      <c r="L66" s="12"/>
      <c r="M66" s="9"/>
      <c r="N66" s="9"/>
      <c r="O66" s="9"/>
      <c r="P66" s="9"/>
    </row>
    <row r="67" spans="1:16" ht="22.5" x14ac:dyDescent="0.2">
      <c r="A67" s="39">
        <f t="shared" si="2"/>
        <v>42</v>
      </c>
      <c r="B67" s="37" t="s">
        <v>66</v>
      </c>
      <c r="C67" s="46" t="s">
        <v>46</v>
      </c>
      <c r="D67" s="31" t="s">
        <v>68</v>
      </c>
      <c r="E67" s="55">
        <v>9</v>
      </c>
      <c r="F67" s="24"/>
      <c r="G67" s="60"/>
      <c r="H67" s="59"/>
      <c r="J67" s="26"/>
      <c r="K67" s="10"/>
      <c r="L67" s="12"/>
      <c r="M67" s="9"/>
      <c r="N67" s="9"/>
      <c r="O67" s="9"/>
      <c r="P67" s="9"/>
    </row>
    <row r="68" spans="1:16" ht="36" x14ac:dyDescent="0.2">
      <c r="A68" s="39">
        <f t="shared" si="2"/>
        <v>43</v>
      </c>
      <c r="B68" s="37" t="s">
        <v>66</v>
      </c>
      <c r="C68" s="46" t="s">
        <v>49</v>
      </c>
      <c r="D68" s="31" t="s">
        <v>68</v>
      </c>
      <c r="E68" s="55">
        <v>17</v>
      </c>
      <c r="F68" s="24"/>
      <c r="G68" s="60"/>
      <c r="H68" s="59"/>
      <c r="J68" s="26"/>
      <c r="K68" s="10"/>
      <c r="L68" s="12"/>
      <c r="M68" s="9"/>
      <c r="N68" s="9"/>
      <c r="O68" s="9"/>
      <c r="P68" s="9"/>
    </row>
    <row r="69" spans="1:16" ht="36" x14ac:dyDescent="0.2">
      <c r="A69" s="39">
        <f t="shared" si="2"/>
        <v>44</v>
      </c>
      <c r="B69" s="37" t="s">
        <v>66</v>
      </c>
      <c r="C69" s="46" t="s">
        <v>47</v>
      </c>
      <c r="D69" s="31" t="s">
        <v>68</v>
      </c>
      <c r="E69" s="55">
        <v>10</v>
      </c>
      <c r="F69" s="24"/>
      <c r="G69" s="60"/>
      <c r="H69" s="59"/>
      <c r="J69" s="26"/>
      <c r="K69" s="10"/>
      <c r="L69" s="12"/>
      <c r="M69" s="9"/>
      <c r="N69" s="9"/>
      <c r="O69" s="9"/>
      <c r="P69" s="9"/>
    </row>
    <row r="70" spans="1:16" ht="38.25" customHeight="1" x14ac:dyDescent="0.2">
      <c r="A70" s="39">
        <f t="shared" si="2"/>
        <v>45</v>
      </c>
      <c r="B70" s="37" t="s">
        <v>66</v>
      </c>
      <c r="C70" s="46" t="s">
        <v>73</v>
      </c>
      <c r="D70" s="31" t="s">
        <v>68</v>
      </c>
      <c r="E70" s="55">
        <v>3</v>
      </c>
      <c r="F70" s="24"/>
      <c r="G70" s="60"/>
      <c r="H70" s="59"/>
      <c r="J70" s="26"/>
      <c r="K70" s="10"/>
      <c r="L70" s="12"/>
      <c r="M70" s="9"/>
      <c r="N70" s="9"/>
      <c r="O70" s="9"/>
      <c r="P70" s="9"/>
    </row>
    <row r="71" spans="1:16" ht="38.25" customHeight="1" x14ac:dyDescent="0.2">
      <c r="A71" s="39">
        <f t="shared" si="2"/>
        <v>46</v>
      </c>
      <c r="B71" s="37" t="s">
        <v>66</v>
      </c>
      <c r="C71" s="46" t="s">
        <v>48</v>
      </c>
      <c r="D71" s="31" t="s">
        <v>68</v>
      </c>
      <c r="E71" s="55">
        <v>10</v>
      </c>
      <c r="F71" s="24"/>
      <c r="G71" s="60"/>
      <c r="H71" s="59"/>
      <c r="J71" s="26"/>
      <c r="K71" s="10"/>
      <c r="L71" s="12"/>
      <c r="M71" s="9"/>
      <c r="N71" s="9"/>
      <c r="O71" s="9"/>
      <c r="P71" s="9"/>
    </row>
    <row r="72" spans="1:16" ht="36" x14ac:dyDescent="0.2">
      <c r="A72" s="39">
        <f t="shared" si="2"/>
        <v>47</v>
      </c>
      <c r="B72" s="37" t="s">
        <v>66</v>
      </c>
      <c r="C72" s="46" t="s">
        <v>77</v>
      </c>
      <c r="D72" s="31" t="s">
        <v>68</v>
      </c>
      <c r="E72" s="55">
        <v>7</v>
      </c>
      <c r="F72" s="24"/>
      <c r="G72" s="60"/>
      <c r="H72" s="59"/>
      <c r="J72" s="26"/>
      <c r="K72" s="10"/>
      <c r="L72" s="12"/>
      <c r="M72" s="9"/>
      <c r="N72" s="9"/>
      <c r="O72" s="9"/>
      <c r="P72" s="9"/>
    </row>
    <row r="73" spans="1:16" ht="36" x14ac:dyDescent="0.2">
      <c r="A73" s="39">
        <f t="shared" si="2"/>
        <v>48</v>
      </c>
      <c r="B73" s="37" t="s">
        <v>66</v>
      </c>
      <c r="C73" s="50" t="s">
        <v>51</v>
      </c>
      <c r="D73" s="63" t="s">
        <v>68</v>
      </c>
      <c r="E73" s="55">
        <v>4</v>
      </c>
      <c r="F73" s="24"/>
      <c r="G73" s="60"/>
      <c r="H73" s="59"/>
      <c r="J73" s="26"/>
      <c r="K73" s="10"/>
      <c r="L73" s="12"/>
      <c r="M73" s="9"/>
      <c r="N73" s="9"/>
      <c r="O73" s="9"/>
      <c r="P73" s="9"/>
    </row>
    <row r="74" spans="1:16" ht="36" x14ac:dyDescent="0.2">
      <c r="A74" s="39">
        <f t="shared" si="2"/>
        <v>49</v>
      </c>
      <c r="B74" s="37" t="s">
        <v>66</v>
      </c>
      <c r="C74" s="46" t="s">
        <v>52</v>
      </c>
      <c r="D74" s="31" t="s">
        <v>68</v>
      </c>
      <c r="E74" s="55">
        <v>9</v>
      </c>
      <c r="F74" s="24"/>
      <c r="G74" s="60"/>
      <c r="H74" s="59"/>
      <c r="J74" s="26"/>
      <c r="K74" s="10"/>
      <c r="L74" s="12"/>
      <c r="M74" s="9"/>
      <c r="N74" s="9"/>
      <c r="O74" s="9"/>
      <c r="P74" s="9"/>
    </row>
    <row r="75" spans="1:16" ht="36" x14ac:dyDescent="0.2">
      <c r="A75" s="39">
        <f>+A74+1</f>
        <v>50</v>
      </c>
      <c r="B75" s="37" t="s">
        <v>66</v>
      </c>
      <c r="C75" s="46" t="s">
        <v>55</v>
      </c>
      <c r="D75" s="31" t="s">
        <v>68</v>
      </c>
      <c r="E75" s="55">
        <v>4</v>
      </c>
      <c r="F75" s="24"/>
      <c r="G75" s="60"/>
      <c r="H75" s="59"/>
      <c r="J75" s="26"/>
      <c r="K75" s="10"/>
      <c r="L75" s="12"/>
      <c r="M75" s="9"/>
      <c r="N75" s="9"/>
      <c r="O75" s="9"/>
      <c r="P75" s="9"/>
    </row>
    <row r="76" spans="1:16" ht="36" x14ac:dyDescent="0.2">
      <c r="A76" s="39">
        <f t="shared" ref="A76:A91" si="3">+A75+1</f>
        <v>51</v>
      </c>
      <c r="B76" s="37" t="s">
        <v>66</v>
      </c>
      <c r="C76" s="46" t="s">
        <v>56</v>
      </c>
      <c r="D76" s="31" t="s">
        <v>68</v>
      </c>
      <c r="E76" s="55">
        <v>13</v>
      </c>
      <c r="F76" s="24"/>
      <c r="G76" s="60"/>
      <c r="H76" s="59"/>
      <c r="J76" s="26"/>
      <c r="K76" s="10"/>
      <c r="L76" s="12"/>
      <c r="M76" s="9"/>
      <c r="N76" s="9"/>
      <c r="O76" s="9"/>
      <c r="P76" s="9"/>
    </row>
    <row r="77" spans="1:16" ht="36" x14ac:dyDescent="0.2">
      <c r="A77" s="39">
        <f t="shared" si="3"/>
        <v>52</v>
      </c>
      <c r="B77" s="37" t="s">
        <v>66</v>
      </c>
      <c r="C77" s="46" t="s">
        <v>50</v>
      </c>
      <c r="D77" s="31" t="s">
        <v>68</v>
      </c>
      <c r="E77" s="55">
        <v>7</v>
      </c>
      <c r="F77" s="24"/>
      <c r="G77" s="60"/>
      <c r="H77" s="59"/>
      <c r="J77" s="26"/>
      <c r="K77" s="10"/>
      <c r="L77" s="12"/>
      <c r="M77" s="9"/>
      <c r="N77" s="9"/>
      <c r="O77" s="9"/>
      <c r="P77" s="9"/>
    </row>
    <row r="78" spans="1:16" ht="36" x14ac:dyDescent="0.2">
      <c r="A78" s="39">
        <f t="shared" si="3"/>
        <v>53</v>
      </c>
      <c r="B78" s="37" t="s">
        <v>66</v>
      </c>
      <c r="C78" s="46" t="s">
        <v>74</v>
      </c>
      <c r="D78" s="31" t="s">
        <v>68</v>
      </c>
      <c r="E78" s="55">
        <v>5</v>
      </c>
      <c r="F78" s="24"/>
      <c r="G78" s="60"/>
      <c r="H78" s="59"/>
      <c r="J78" s="26"/>
      <c r="K78" s="10"/>
      <c r="L78" s="12"/>
      <c r="M78" s="9"/>
      <c r="N78" s="9"/>
      <c r="O78" s="9"/>
      <c r="P78" s="9"/>
    </row>
    <row r="79" spans="1:16" ht="36" x14ac:dyDescent="0.2">
      <c r="A79" s="39">
        <f t="shared" si="3"/>
        <v>54</v>
      </c>
      <c r="B79" s="37" t="s">
        <v>66</v>
      </c>
      <c r="C79" s="46" t="s">
        <v>51</v>
      </c>
      <c r="D79" s="31" t="s">
        <v>68</v>
      </c>
      <c r="E79" s="55">
        <v>5</v>
      </c>
      <c r="F79" s="24"/>
      <c r="G79" s="60"/>
      <c r="H79" s="59"/>
      <c r="J79" s="26"/>
      <c r="K79" s="10"/>
      <c r="L79" s="12"/>
      <c r="M79" s="9"/>
      <c r="N79" s="9"/>
      <c r="O79" s="9"/>
      <c r="P79" s="9"/>
    </row>
    <row r="80" spans="1:16" ht="36" x14ac:dyDescent="0.2">
      <c r="A80" s="39">
        <f t="shared" si="3"/>
        <v>55</v>
      </c>
      <c r="B80" s="37" t="s">
        <v>66</v>
      </c>
      <c r="C80" s="46" t="s">
        <v>75</v>
      </c>
      <c r="D80" s="31" t="s">
        <v>68</v>
      </c>
      <c r="E80" s="55">
        <v>5</v>
      </c>
      <c r="F80" s="24"/>
      <c r="G80" s="60"/>
      <c r="H80" s="59"/>
      <c r="J80" s="26"/>
      <c r="K80" s="10"/>
      <c r="L80" s="12"/>
      <c r="M80" s="9"/>
      <c r="N80" s="9"/>
      <c r="O80" s="9"/>
      <c r="P80" s="9"/>
    </row>
    <row r="81" spans="1:16" ht="36" x14ac:dyDescent="0.2">
      <c r="A81" s="39">
        <f t="shared" si="3"/>
        <v>56</v>
      </c>
      <c r="B81" s="37" t="s">
        <v>66</v>
      </c>
      <c r="C81" s="46" t="s">
        <v>54</v>
      </c>
      <c r="D81" s="31" t="s">
        <v>68</v>
      </c>
      <c r="E81" s="55">
        <v>6</v>
      </c>
      <c r="F81" s="24"/>
      <c r="G81" s="60"/>
      <c r="H81" s="59"/>
      <c r="J81" s="26"/>
      <c r="K81" s="10"/>
      <c r="L81" s="12"/>
      <c r="M81" s="9"/>
      <c r="N81" s="9"/>
      <c r="O81" s="9"/>
      <c r="P81" s="9"/>
    </row>
    <row r="82" spans="1:16" ht="36" x14ac:dyDescent="0.2">
      <c r="A82" s="39">
        <f t="shared" si="3"/>
        <v>57</v>
      </c>
      <c r="B82" s="37" t="s">
        <v>66</v>
      </c>
      <c r="C82" s="46" t="s">
        <v>53</v>
      </c>
      <c r="D82" s="31" t="s">
        <v>68</v>
      </c>
      <c r="E82" s="55">
        <v>6</v>
      </c>
      <c r="F82" s="24"/>
      <c r="G82" s="60"/>
      <c r="H82" s="59"/>
      <c r="J82" s="26"/>
      <c r="K82" s="10"/>
      <c r="L82" s="12"/>
      <c r="M82" s="9"/>
      <c r="N82" s="9"/>
      <c r="O82" s="9"/>
      <c r="P82" s="9"/>
    </row>
    <row r="83" spans="1:16" ht="36" x14ac:dyDescent="0.2">
      <c r="A83" s="39">
        <f t="shared" si="3"/>
        <v>58</v>
      </c>
      <c r="B83" s="37" t="s">
        <v>66</v>
      </c>
      <c r="C83" s="46" t="s">
        <v>57</v>
      </c>
      <c r="D83" s="31" t="s">
        <v>68</v>
      </c>
      <c r="E83" s="55">
        <v>6</v>
      </c>
      <c r="F83" s="24"/>
      <c r="G83" s="60"/>
      <c r="H83" s="59"/>
      <c r="J83" s="26"/>
      <c r="K83" s="10"/>
      <c r="L83" s="12"/>
      <c r="M83" s="9"/>
      <c r="N83" s="9"/>
      <c r="O83" s="9"/>
      <c r="P83" s="9"/>
    </row>
    <row r="84" spans="1:16" ht="36" x14ac:dyDescent="0.2">
      <c r="A84" s="39">
        <f t="shared" si="3"/>
        <v>59</v>
      </c>
      <c r="B84" s="37" t="s">
        <v>66</v>
      </c>
      <c r="C84" s="46" t="s">
        <v>58</v>
      </c>
      <c r="D84" s="31" t="s">
        <v>68</v>
      </c>
      <c r="E84" s="55">
        <v>19</v>
      </c>
      <c r="F84" s="24"/>
      <c r="G84" s="60"/>
      <c r="H84" s="59"/>
      <c r="J84" s="26"/>
      <c r="K84" s="10"/>
      <c r="L84" s="12"/>
      <c r="M84" s="9"/>
      <c r="N84" s="9"/>
      <c r="O84" s="9"/>
      <c r="P84" s="9"/>
    </row>
    <row r="85" spans="1:16" ht="36" x14ac:dyDescent="0.2">
      <c r="A85" s="39">
        <f t="shared" si="3"/>
        <v>60</v>
      </c>
      <c r="B85" s="37" t="s">
        <v>66</v>
      </c>
      <c r="C85" s="46" t="s">
        <v>59</v>
      </c>
      <c r="D85" s="31" t="s">
        <v>68</v>
      </c>
      <c r="E85" s="55">
        <v>74</v>
      </c>
      <c r="F85" s="24"/>
      <c r="G85" s="60"/>
      <c r="H85" s="59"/>
      <c r="J85" s="26"/>
      <c r="K85" s="10"/>
      <c r="L85" s="12"/>
      <c r="M85" s="9"/>
      <c r="N85" s="9"/>
      <c r="O85" s="9"/>
      <c r="P85" s="9"/>
    </row>
    <row r="86" spans="1:16" ht="36" x14ac:dyDescent="0.2">
      <c r="A86" s="39">
        <f t="shared" si="3"/>
        <v>61</v>
      </c>
      <c r="B86" s="37" t="s">
        <v>66</v>
      </c>
      <c r="C86" s="50" t="s">
        <v>114</v>
      </c>
      <c r="D86" s="31" t="s">
        <v>68</v>
      </c>
      <c r="E86" s="55">
        <v>6</v>
      </c>
      <c r="F86" s="24"/>
      <c r="G86" s="60"/>
      <c r="H86" s="59"/>
      <c r="J86" s="26"/>
      <c r="K86" s="10"/>
      <c r="L86" s="12"/>
      <c r="M86" s="9"/>
      <c r="N86" s="9"/>
      <c r="O86" s="9"/>
      <c r="P86" s="9"/>
    </row>
    <row r="87" spans="1:16" ht="48" x14ac:dyDescent="0.2">
      <c r="A87" s="39">
        <f t="shared" si="3"/>
        <v>62</v>
      </c>
      <c r="B87" s="37" t="s">
        <v>66</v>
      </c>
      <c r="C87" s="46" t="s">
        <v>76</v>
      </c>
      <c r="D87" s="31" t="s">
        <v>68</v>
      </c>
      <c r="E87" s="55">
        <v>260</v>
      </c>
      <c r="F87" s="24"/>
      <c r="G87" s="60"/>
      <c r="H87" s="59"/>
      <c r="J87" s="26"/>
      <c r="K87" s="10"/>
      <c r="L87" s="12"/>
      <c r="M87" s="9"/>
      <c r="N87" s="9"/>
      <c r="O87" s="9"/>
      <c r="P87" s="9"/>
    </row>
    <row r="88" spans="1:16" ht="12.75" x14ac:dyDescent="0.2">
      <c r="A88" s="39">
        <f t="shared" si="3"/>
        <v>63</v>
      </c>
      <c r="B88" s="37" t="s">
        <v>67</v>
      </c>
      <c r="C88" s="46" t="s">
        <v>60</v>
      </c>
      <c r="D88" s="31" t="s">
        <v>68</v>
      </c>
      <c r="E88" s="55">
        <f>+E87</f>
        <v>260</v>
      </c>
      <c r="F88" s="24"/>
      <c r="G88" s="60"/>
      <c r="H88" s="59"/>
      <c r="J88" s="26"/>
      <c r="K88" s="10"/>
      <c r="L88" s="12"/>
      <c r="M88" s="9"/>
      <c r="N88" s="9"/>
      <c r="O88" s="9"/>
      <c r="P88" s="9"/>
    </row>
    <row r="89" spans="1:16" ht="24" x14ac:dyDescent="0.2">
      <c r="A89" s="39">
        <f t="shared" si="3"/>
        <v>64</v>
      </c>
      <c r="B89" s="34" t="s">
        <v>117</v>
      </c>
      <c r="C89" s="49" t="s">
        <v>61</v>
      </c>
      <c r="D89" s="14" t="s">
        <v>14</v>
      </c>
      <c r="E89" s="55">
        <v>800</v>
      </c>
      <c r="F89" s="24"/>
      <c r="G89" s="60"/>
      <c r="H89" s="59"/>
      <c r="J89" s="26"/>
      <c r="K89" s="10"/>
      <c r="L89" s="12"/>
      <c r="M89" s="9"/>
      <c r="N89" s="9"/>
      <c r="O89" s="9"/>
      <c r="P89" s="9"/>
    </row>
    <row r="90" spans="1:16" ht="12.75" x14ac:dyDescent="0.2">
      <c r="A90" s="39">
        <f t="shared" si="3"/>
        <v>65</v>
      </c>
      <c r="B90" s="37" t="s">
        <v>119</v>
      </c>
      <c r="C90" s="50" t="s">
        <v>62</v>
      </c>
      <c r="D90" s="14" t="s">
        <v>14</v>
      </c>
      <c r="E90" s="55">
        <v>2500</v>
      </c>
      <c r="F90" s="24"/>
      <c r="G90" s="60"/>
      <c r="H90" s="59"/>
      <c r="J90" s="26"/>
      <c r="K90" s="10"/>
      <c r="L90" s="12"/>
      <c r="M90" s="9"/>
      <c r="N90" s="9"/>
      <c r="O90" s="9"/>
      <c r="P90" s="9"/>
    </row>
    <row r="91" spans="1:16" ht="12.75" x14ac:dyDescent="0.2">
      <c r="A91" s="39">
        <f t="shared" si="3"/>
        <v>66</v>
      </c>
      <c r="B91" s="34" t="s">
        <v>118</v>
      </c>
      <c r="C91" s="50" t="s">
        <v>115</v>
      </c>
      <c r="D91" s="14" t="s">
        <v>14</v>
      </c>
      <c r="E91" s="55">
        <v>10000</v>
      </c>
      <c r="F91" s="24"/>
      <c r="G91" s="60"/>
      <c r="H91" s="59"/>
      <c r="J91" s="26"/>
      <c r="K91" s="10"/>
      <c r="L91" s="12"/>
      <c r="M91" s="9"/>
      <c r="N91" s="9"/>
      <c r="O91" s="9"/>
      <c r="P91" s="9"/>
    </row>
    <row r="92" spans="1:16" ht="12.75" x14ac:dyDescent="0.2">
      <c r="A92" s="34"/>
      <c r="B92" s="36"/>
      <c r="C92" s="80" t="s">
        <v>132</v>
      </c>
      <c r="D92" s="13"/>
      <c r="E92" s="55"/>
      <c r="F92" s="24"/>
      <c r="G92" s="20"/>
      <c r="H92" s="57"/>
      <c r="J92" s="26"/>
      <c r="K92" s="10"/>
      <c r="L92" s="12"/>
      <c r="M92" s="9"/>
      <c r="N92" s="9"/>
      <c r="O92" s="9"/>
      <c r="P92" s="9"/>
    </row>
    <row r="93" spans="1:16" ht="12.75" x14ac:dyDescent="0.2">
      <c r="A93" s="34">
        <f>+A91+1</f>
        <v>67</v>
      </c>
      <c r="B93" s="37" t="s">
        <v>128</v>
      </c>
      <c r="C93" s="45" t="s">
        <v>127</v>
      </c>
      <c r="D93" s="13" t="s">
        <v>29</v>
      </c>
      <c r="E93" s="55">
        <f>130*8</f>
        <v>1040</v>
      </c>
      <c r="F93" s="24"/>
      <c r="G93" s="20"/>
      <c r="H93" s="59"/>
      <c r="J93" s="26"/>
      <c r="K93" s="10"/>
      <c r="L93" s="12"/>
      <c r="M93" s="9"/>
      <c r="N93" s="9"/>
      <c r="O93" s="9"/>
      <c r="P93" s="9"/>
    </row>
    <row r="94" spans="1:16" ht="60" x14ac:dyDescent="0.2">
      <c r="A94" s="34">
        <f>+A93+1</f>
        <v>68</v>
      </c>
      <c r="B94" s="37" t="s">
        <v>31</v>
      </c>
      <c r="C94" s="45" t="s">
        <v>32</v>
      </c>
      <c r="D94" s="13" t="s">
        <v>29</v>
      </c>
      <c r="E94" s="55">
        <f>117*8</f>
        <v>936</v>
      </c>
      <c r="F94" s="24"/>
      <c r="G94" s="20"/>
      <c r="H94" s="59"/>
      <c r="J94" s="26"/>
      <c r="K94" s="10"/>
      <c r="L94" s="12"/>
      <c r="M94" s="9"/>
      <c r="N94" s="9"/>
      <c r="O94" s="9"/>
      <c r="P94" s="9"/>
    </row>
    <row r="95" spans="1:16" ht="24" x14ac:dyDescent="0.2">
      <c r="A95" s="34">
        <f>+A94+1</f>
        <v>69</v>
      </c>
      <c r="B95" s="37" t="s">
        <v>123</v>
      </c>
      <c r="C95" s="45" t="s">
        <v>126</v>
      </c>
      <c r="D95" s="13" t="s">
        <v>29</v>
      </c>
      <c r="E95" s="55">
        <f>520*8</f>
        <v>4160</v>
      </c>
      <c r="F95" s="24"/>
      <c r="G95" s="20"/>
      <c r="H95" s="59"/>
      <c r="J95" s="26"/>
      <c r="K95" s="10"/>
      <c r="L95" s="12"/>
      <c r="M95" s="9"/>
      <c r="N95" s="9"/>
      <c r="O95" s="9"/>
      <c r="P95" s="9"/>
    </row>
    <row r="96" spans="1:16" ht="24" x14ac:dyDescent="0.2">
      <c r="A96" s="34">
        <f>+A95+1</f>
        <v>70</v>
      </c>
      <c r="B96" s="37" t="s">
        <v>123</v>
      </c>
      <c r="C96" s="45" t="s">
        <v>122</v>
      </c>
      <c r="D96" s="13" t="s">
        <v>29</v>
      </c>
      <c r="E96" s="55">
        <f>520*8</f>
        <v>4160</v>
      </c>
      <c r="F96" s="24"/>
      <c r="G96" s="20"/>
      <c r="H96" s="59"/>
      <c r="J96" s="26"/>
      <c r="K96" s="10"/>
      <c r="L96" s="12"/>
      <c r="M96" s="9"/>
      <c r="N96" s="9"/>
      <c r="O96" s="9"/>
      <c r="P96" s="9"/>
    </row>
    <row r="97" spans="1:16" ht="24" x14ac:dyDescent="0.2">
      <c r="A97" s="34">
        <f>+A96+1</f>
        <v>71</v>
      </c>
      <c r="B97" s="37" t="s">
        <v>125</v>
      </c>
      <c r="C97" s="44" t="s">
        <v>124</v>
      </c>
      <c r="D97" s="13" t="s">
        <v>29</v>
      </c>
      <c r="E97" s="55">
        <f>260*8</f>
        <v>2080</v>
      </c>
      <c r="F97" s="24"/>
      <c r="G97" s="20"/>
      <c r="H97" s="59"/>
      <c r="J97" s="26"/>
      <c r="K97" s="10"/>
      <c r="L97" s="12"/>
      <c r="M97" s="9"/>
      <c r="N97" s="9"/>
      <c r="O97" s="9"/>
      <c r="P97" s="9"/>
    </row>
    <row r="98" spans="1:16" ht="5.0999999999999996" customHeight="1" x14ac:dyDescent="0.2">
      <c r="A98" s="83"/>
      <c r="B98" s="84"/>
      <c r="C98" s="27"/>
      <c r="D98" s="15"/>
      <c r="E98" s="85"/>
      <c r="F98" s="24"/>
      <c r="G98" s="20"/>
      <c r="H98" s="64"/>
      <c r="J98" s="26"/>
      <c r="K98" s="10"/>
      <c r="L98" s="12"/>
      <c r="M98" s="9"/>
      <c r="N98" s="9"/>
      <c r="O98" s="9"/>
      <c r="P98" s="9"/>
    </row>
    <row r="99" spans="1:16" ht="12.75" x14ac:dyDescent="0.2">
      <c r="A99" s="1"/>
      <c r="B99" s="1"/>
      <c r="D99" s="86"/>
      <c r="E99" s="87"/>
      <c r="F99" s="1"/>
      <c r="G99" s="1"/>
      <c r="J99" s="9"/>
      <c r="K99" s="9"/>
      <c r="L99" s="9"/>
      <c r="M99" s="9"/>
      <c r="N99" s="9"/>
      <c r="O99" s="9"/>
      <c r="P99" s="9"/>
    </row>
    <row r="100" spans="1:16" ht="12.75" x14ac:dyDescent="0.2">
      <c r="A100" s="1"/>
      <c r="B100" s="1"/>
      <c r="D100" s="86"/>
      <c r="E100" s="87"/>
      <c r="F100" s="1"/>
      <c r="G100" s="1"/>
      <c r="J100" s="9"/>
      <c r="K100" s="9"/>
      <c r="L100" s="9"/>
      <c r="M100" s="9"/>
      <c r="N100" s="9"/>
      <c r="O100" s="9"/>
      <c r="P100" s="9"/>
    </row>
    <row r="101" spans="1:16" ht="12.75" x14ac:dyDescent="0.2">
      <c r="A101" s="1"/>
      <c r="B101" s="1"/>
      <c r="D101" s="86"/>
      <c r="E101" s="87"/>
      <c r="F101" s="1"/>
      <c r="G101" s="1"/>
      <c r="J101" s="9"/>
      <c r="K101" s="9"/>
      <c r="L101" s="9"/>
      <c r="M101" s="9"/>
      <c r="N101" s="9"/>
      <c r="O101" s="9"/>
      <c r="P101" s="9"/>
    </row>
    <row r="102" spans="1:16" ht="12.75" x14ac:dyDescent="0.2">
      <c r="A102" s="1"/>
      <c r="B102" s="1"/>
      <c r="D102" s="86"/>
      <c r="E102" s="87"/>
      <c r="F102" s="1"/>
      <c r="G102" s="1"/>
      <c r="J102" s="9"/>
      <c r="K102" s="9"/>
      <c r="L102" s="9"/>
      <c r="M102" s="9"/>
      <c r="N102" s="9"/>
      <c r="O102" s="9"/>
      <c r="P102" s="9"/>
    </row>
    <row r="103" spans="1:16" ht="12.75" x14ac:dyDescent="0.2">
      <c r="A103" s="1"/>
      <c r="B103" s="1"/>
      <c r="D103" s="86"/>
      <c r="E103" s="87"/>
      <c r="F103" s="1"/>
      <c r="G103" s="1"/>
      <c r="J103" s="9"/>
      <c r="K103" s="9"/>
      <c r="L103" s="9"/>
      <c r="M103" s="9"/>
      <c r="N103" s="9"/>
      <c r="O103" s="9"/>
      <c r="P103" s="9"/>
    </row>
    <row r="104" spans="1:16" ht="12.75" x14ac:dyDescent="0.2">
      <c r="A104" s="1"/>
      <c r="B104" s="1"/>
      <c r="D104" s="86"/>
      <c r="E104" s="87"/>
      <c r="F104" s="1"/>
      <c r="G104" s="1"/>
      <c r="J104" s="9"/>
      <c r="K104" s="9"/>
      <c r="L104" s="9"/>
      <c r="M104" s="9"/>
      <c r="N104" s="9"/>
      <c r="O104" s="9"/>
      <c r="P104" s="9"/>
    </row>
    <row r="105" spans="1:16" ht="12.75" x14ac:dyDescent="0.2">
      <c r="A105" s="1"/>
      <c r="B105" s="1"/>
      <c r="D105" s="86"/>
      <c r="E105" s="86"/>
      <c r="F105" s="1"/>
      <c r="G105" s="1"/>
      <c r="J105" s="9"/>
      <c r="K105" s="9"/>
      <c r="L105" s="9"/>
      <c r="M105" s="9"/>
      <c r="N105" s="9"/>
      <c r="O105" s="9"/>
      <c r="P105" s="9"/>
    </row>
    <row r="106" spans="1:16" ht="12.75" x14ac:dyDescent="0.2">
      <c r="A106" s="1"/>
      <c r="B106" s="1"/>
      <c r="D106" s="86"/>
      <c r="E106" s="86"/>
      <c r="F106" s="1"/>
      <c r="G106" s="1"/>
      <c r="J106" s="9"/>
      <c r="K106" s="9"/>
      <c r="L106" s="9"/>
      <c r="M106" s="9"/>
      <c r="N106" s="9"/>
      <c r="O106" s="9"/>
      <c r="P106" s="9"/>
    </row>
    <row r="107" spans="1:16" ht="12.75" x14ac:dyDescent="0.2">
      <c r="A107" s="1"/>
      <c r="B107" s="1"/>
      <c r="D107" s="86"/>
      <c r="E107" s="86"/>
      <c r="F107" s="1"/>
      <c r="G107" s="1"/>
      <c r="J107" s="9"/>
      <c r="K107" s="9"/>
      <c r="L107" s="9"/>
      <c r="M107" s="9"/>
      <c r="N107" s="9"/>
      <c r="O107" s="9"/>
      <c r="P107" s="9"/>
    </row>
    <row r="108" spans="1:16" ht="12.75" x14ac:dyDescent="0.2">
      <c r="A108" s="1"/>
      <c r="B108" s="1"/>
      <c r="D108" s="86"/>
      <c r="E108" s="86"/>
      <c r="F108" s="1"/>
      <c r="G108" s="1"/>
      <c r="J108" s="9"/>
      <c r="K108" s="9"/>
      <c r="L108" s="9"/>
      <c r="M108" s="9"/>
      <c r="N108" s="9"/>
      <c r="O108" s="9"/>
      <c r="P108" s="9"/>
    </row>
    <row r="109" spans="1:16" ht="12.75" x14ac:dyDescent="0.2">
      <c r="A109" s="1"/>
      <c r="B109" s="1"/>
      <c r="D109" s="86"/>
      <c r="E109" s="86"/>
      <c r="F109" s="1"/>
      <c r="G109" s="1"/>
      <c r="J109" s="9"/>
      <c r="K109" s="9"/>
      <c r="L109" s="9"/>
      <c r="M109" s="9"/>
      <c r="N109" s="9"/>
      <c r="O109" s="9"/>
      <c r="P109" s="9"/>
    </row>
    <row r="110" spans="1:16" ht="12.75" x14ac:dyDescent="0.2">
      <c r="A110" s="1"/>
      <c r="B110" s="1"/>
      <c r="D110" s="86"/>
      <c r="E110" s="86"/>
      <c r="F110" s="1"/>
      <c r="G110" s="1"/>
      <c r="J110" s="9"/>
      <c r="K110" s="9"/>
      <c r="L110" s="9"/>
      <c r="M110" s="9"/>
      <c r="N110" s="9"/>
      <c r="O110" s="9"/>
      <c r="P110" s="9"/>
    </row>
    <row r="111" spans="1:16" ht="12.75" x14ac:dyDescent="0.2">
      <c r="A111" s="1"/>
      <c r="B111" s="1"/>
      <c r="D111" s="86"/>
      <c r="E111" s="86"/>
      <c r="F111" s="1"/>
      <c r="G111" s="1"/>
      <c r="J111" s="9"/>
      <c r="K111" s="9"/>
      <c r="L111" s="9"/>
      <c r="M111" s="9"/>
      <c r="N111" s="9"/>
      <c r="O111" s="9"/>
      <c r="P111" s="9"/>
    </row>
    <row r="112" spans="1:16" ht="12.75" x14ac:dyDescent="0.2">
      <c r="A112" s="1"/>
      <c r="B112" s="1"/>
      <c r="D112" s="86"/>
      <c r="E112" s="86"/>
      <c r="F112" s="1"/>
      <c r="G112" s="1"/>
      <c r="J112" s="9"/>
      <c r="K112" s="9"/>
      <c r="L112" s="9"/>
      <c r="M112" s="9"/>
      <c r="N112" s="9"/>
      <c r="O112" s="9"/>
      <c r="P112" s="9"/>
    </row>
    <row r="113" spans="1:16" ht="12.75" x14ac:dyDescent="0.2">
      <c r="A113" s="1"/>
      <c r="B113" s="1"/>
      <c r="D113" s="86"/>
      <c r="E113" s="86"/>
      <c r="F113" s="1"/>
      <c r="G113" s="1"/>
      <c r="J113" s="9"/>
      <c r="K113" s="9"/>
      <c r="L113" s="9"/>
      <c r="M113" s="9"/>
      <c r="N113" s="9"/>
      <c r="O113" s="9"/>
      <c r="P113" s="9"/>
    </row>
    <row r="114" spans="1:16" ht="12.75" x14ac:dyDescent="0.2">
      <c r="A114" s="1"/>
      <c r="B114" s="1"/>
      <c r="D114" s="86"/>
      <c r="E114" s="86"/>
      <c r="F114" s="1"/>
      <c r="G114" s="1"/>
      <c r="J114" s="9"/>
      <c r="K114" s="9"/>
      <c r="L114" s="9"/>
      <c r="M114" s="9"/>
      <c r="N114" s="9"/>
      <c r="O114" s="9"/>
      <c r="P114" s="9"/>
    </row>
    <row r="115" spans="1:16" ht="12.75" x14ac:dyDescent="0.2">
      <c r="A115" s="1"/>
      <c r="B115" s="1"/>
      <c r="D115" s="86"/>
      <c r="E115" s="86"/>
      <c r="F115" s="1"/>
      <c r="G115" s="1"/>
      <c r="J115" s="9"/>
      <c r="K115" s="9"/>
      <c r="L115" s="9"/>
      <c r="M115" s="9"/>
      <c r="N115" s="9"/>
      <c r="O115" s="9"/>
      <c r="P115" s="9"/>
    </row>
    <row r="116" spans="1:16" ht="12.75" x14ac:dyDescent="0.2">
      <c r="A116" s="1"/>
      <c r="B116" s="1"/>
      <c r="D116" s="86"/>
      <c r="E116" s="86"/>
      <c r="F116" s="1"/>
      <c r="G116" s="1"/>
      <c r="J116" s="9"/>
      <c r="K116" s="9"/>
      <c r="L116" s="9"/>
      <c r="M116" s="9"/>
      <c r="N116" s="9"/>
      <c r="O116" s="9"/>
      <c r="P116" s="9"/>
    </row>
    <row r="117" spans="1:16" ht="12.75" x14ac:dyDescent="0.2">
      <c r="A117" s="1"/>
      <c r="B117" s="1"/>
      <c r="D117" s="86"/>
      <c r="E117" s="86"/>
      <c r="F117" s="1"/>
      <c r="G117" s="1"/>
      <c r="J117" s="9"/>
      <c r="K117" s="9"/>
      <c r="L117" s="9"/>
      <c r="M117" s="9"/>
      <c r="N117" s="9"/>
      <c r="O117" s="9"/>
      <c r="P117" s="9"/>
    </row>
    <row r="118" spans="1:16" ht="12.75" x14ac:dyDescent="0.2">
      <c r="A118" s="1"/>
      <c r="B118" s="1"/>
      <c r="D118" s="86"/>
      <c r="E118" s="86"/>
      <c r="F118" s="1"/>
      <c r="G118" s="1"/>
      <c r="J118" s="9"/>
      <c r="K118" s="9"/>
      <c r="L118" s="9"/>
      <c r="M118" s="9"/>
      <c r="N118" s="9"/>
      <c r="O118" s="9"/>
      <c r="P118" s="9"/>
    </row>
    <row r="119" spans="1:16" ht="12.75" x14ac:dyDescent="0.2">
      <c r="A119" s="1"/>
      <c r="B119" s="1"/>
      <c r="D119" s="86"/>
      <c r="E119" s="86"/>
      <c r="F119" s="1"/>
      <c r="G119" s="1"/>
      <c r="J119" s="9"/>
      <c r="K119" s="9"/>
      <c r="L119" s="9"/>
      <c r="M119" s="9"/>
      <c r="N119" s="9"/>
      <c r="O119" s="9"/>
      <c r="P119" s="9"/>
    </row>
    <row r="120" spans="1:16" ht="12.75" x14ac:dyDescent="0.2">
      <c r="A120" s="1"/>
      <c r="B120" s="1"/>
      <c r="D120" s="86"/>
      <c r="E120" s="86"/>
      <c r="F120" s="1"/>
      <c r="G120" s="1"/>
      <c r="J120" s="9"/>
      <c r="K120" s="9"/>
      <c r="L120" s="9"/>
      <c r="M120" s="9"/>
      <c r="N120" s="9"/>
      <c r="O120" s="9"/>
      <c r="P120" s="9"/>
    </row>
    <row r="121" spans="1:16" ht="12.75" x14ac:dyDescent="0.2">
      <c r="A121" s="1"/>
      <c r="B121" s="1"/>
      <c r="D121" s="86"/>
      <c r="E121" s="86"/>
      <c r="F121" s="1"/>
      <c r="G121" s="1"/>
      <c r="J121" s="9"/>
      <c r="K121" s="9"/>
      <c r="L121" s="9"/>
      <c r="M121" s="9"/>
      <c r="N121" s="9"/>
      <c r="O121" s="9"/>
      <c r="P121" s="9"/>
    </row>
    <row r="122" spans="1:16" ht="12.75" x14ac:dyDescent="0.2">
      <c r="A122" s="1"/>
      <c r="B122" s="1"/>
      <c r="D122" s="86"/>
      <c r="E122" s="86"/>
      <c r="F122" s="1"/>
      <c r="G122" s="1"/>
      <c r="J122" s="9"/>
      <c r="K122" s="9"/>
      <c r="L122" s="9"/>
      <c r="M122" s="9"/>
      <c r="N122" s="9"/>
      <c r="O122" s="9"/>
      <c r="P122" s="9"/>
    </row>
    <row r="123" spans="1:16" ht="12.75" x14ac:dyDescent="0.2">
      <c r="A123" s="1"/>
      <c r="B123" s="1"/>
      <c r="D123" s="86"/>
      <c r="E123" s="86"/>
      <c r="F123" s="1"/>
      <c r="G123" s="1"/>
      <c r="J123" s="9"/>
      <c r="K123" s="9"/>
      <c r="L123" s="9"/>
      <c r="M123" s="9"/>
      <c r="N123" s="9"/>
      <c r="O123" s="9"/>
      <c r="P123" s="9"/>
    </row>
    <row r="124" spans="1:16" ht="12.75" x14ac:dyDescent="0.2">
      <c r="A124" s="1"/>
      <c r="B124" s="1"/>
      <c r="D124" s="86"/>
      <c r="E124" s="86"/>
      <c r="F124" s="1"/>
      <c r="G124" s="1"/>
      <c r="J124" s="9"/>
      <c r="K124" s="9"/>
      <c r="L124" s="9"/>
      <c r="M124" s="9"/>
      <c r="N124" s="9"/>
      <c r="O124" s="9"/>
      <c r="P124" s="9"/>
    </row>
    <row r="125" spans="1:16" ht="12.75" x14ac:dyDescent="0.2">
      <c r="A125" s="1"/>
      <c r="B125" s="1"/>
      <c r="D125" s="86"/>
      <c r="E125" s="86"/>
      <c r="F125" s="1"/>
      <c r="G125" s="1"/>
      <c r="J125" s="9"/>
      <c r="K125" s="9"/>
      <c r="L125" s="9"/>
      <c r="M125" s="9"/>
      <c r="N125" s="9"/>
      <c r="O125" s="9"/>
      <c r="P125" s="9"/>
    </row>
    <row r="126" spans="1:16" ht="12.75" x14ac:dyDescent="0.2">
      <c r="A126" s="1"/>
      <c r="B126" s="1"/>
      <c r="D126" s="86"/>
      <c r="E126" s="86"/>
      <c r="F126" s="1"/>
      <c r="G126" s="1"/>
      <c r="J126" s="9"/>
      <c r="K126" s="9"/>
      <c r="L126" s="9"/>
      <c r="M126" s="9"/>
      <c r="N126" s="9"/>
      <c r="O126" s="9"/>
      <c r="P126" s="9"/>
    </row>
    <row r="127" spans="1:16" ht="12.75" x14ac:dyDescent="0.2">
      <c r="A127" s="1"/>
      <c r="B127" s="1"/>
      <c r="D127" s="86"/>
      <c r="E127" s="86"/>
      <c r="F127" s="1"/>
      <c r="G127" s="1"/>
      <c r="J127" s="9"/>
      <c r="K127" s="9"/>
      <c r="L127" s="9"/>
      <c r="M127" s="9"/>
      <c r="N127" s="9"/>
      <c r="O127" s="9"/>
      <c r="P127" s="9"/>
    </row>
    <row r="128" spans="1:16" ht="12.75" x14ac:dyDescent="0.2">
      <c r="A128" s="1"/>
      <c r="B128" s="1"/>
      <c r="D128" s="86"/>
      <c r="E128" s="86"/>
      <c r="F128" s="1"/>
      <c r="G128" s="1"/>
      <c r="J128" s="9"/>
      <c r="K128" s="9"/>
      <c r="L128" s="9"/>
      <c r="M128" s="9"/>
      <c r="N128" s="9"/>
      <c r="O128" s="9"/>
      <c r="P128" s="9"/>
    </row>
    <row r="129" spans="1:16" ht="12.75" x14ac:dyDescent="0.2">
      <c r="A129" s="1"/>
      <c r="B129" s="1"/>
      <c r="D129" s="86"/>
      <c r="E129" s="86"/>
      <c r="F129" s="1"/>
      <c r="G129" s="1"/>
      <c r="J129" s="9"/>
      <c r="K129" s="9"/>
      <c r="L129" s="9"/>
      <c r="M129" s="9"/>
      <c r="N129" s="9"/>
      <c r="O129" s="9"/>
      <c r="P129" s="9"/>
    </row>
    <row r="130" spans="1:16" ht="12.75" x14ac:dyDescent="0.2">
      <c r="A130" s="1"/>
      <c r="B130" s="1"/>
      <c r="D130" s="86"/>
      <c r="E130" s="86"/>
      <c r="F130" s="1"/>
      <c r="G130" s="1"/>
      <c r="J130" s="9"/>
      <c r="K130" s="9"/>
      <c r="L130" s="9"/>
      <c r="M130" s="9"/>
      <c r="N130" s="9"/>
      <c r="O130" s="9"/>
      <c r="P130" s="9"/>
    </row>
    <row r="131" spans="1:16" ht="12.75" x14ac:dyDescent="0.2">
      <c r="A131" s="1"/>
      <c r="B131" s="1"/>
      <c r="D131" s="86"/>
      <c r="E131" s="86"/>
      <c r="F131" s="1"/>
      <c r="G131" s="1"/>
      <c r="J131" s="9"/>
      <c r="K131" s="9"/>
      <c r="L131" s="9"/>
      <c r="M131" s="9"/>
      <c r="N131" s="9"/>
      <c r="O131" s="9"/>
      <c r="P131" s="9"/>
    </row>
    <row r="132" spans="1:16" ht="12.75" x14ac:dyDescent="0.2">
      <c r="A132" s="1"/>
      <c r="B132" s="1"/>
      <c r="D132" s="86"/>
      <c r="E132" s="86"/>
      <c r="F132" s="1"/>
      <c r="G132" s="1"/>
      <c r="J132" s="9"/>
      <c r="K132" s="9"/>
      <c r="L132" s="9"/>
      <c r="M132" s="9"/>
      <c r="N132" s="9"/>
      <c r="O132" s="9"/>
      <c r="P132" s="9"/>
    </row>
    <row r="133" spans="1:16" ht="12.75" x14ac:dyDescent="0.2">
      <c r="A133" s="1"/>
      <c r="B133" s="1"/>
      <c r="D133" s="86"/>
      <c r="E133" s="86"/>
      <c r="F133" s="1"/>
      <c r="G133" s="1"/>
      <c r="J133" s="9"/>
      <c r="K133" s="9"/>
      <c r="L133" s="9"/>
      <c r="M133" s="9"/>
      <c r="N133" s="9"/>
      <c r="O133" s="9"/>
      <c r="P133" s="9"/>
    </row>
    <row r="134" spans="1:16" ht="12.75" x14ac:dyDescent="0.2">
      <c r="A134" s="1"/>
      <c r="B134" s="1"/>
      <c r="D134" s="86"/>
      <c r="E134" s="86"/>
      <c r="F134" s="1"/>
      <c r="G134" s="1"/>
      <c r="J134" s="9"/>
      <c r="K134" s="9"/>
      <c r="L134" s="9"/>
      <c r="M134" s="9"/>
      <c r="N134" s="9"/>
      <c r="O134" s="9"/>
      <c r="P134" s="9"/>
    </row>
    <row r="135" spans="1:16" ht="12.75" x14ac:dyDescent="0.2">
      <c r="A135" s="1"/>
      <c r="B135" s="1"/>
      <c r="D135" s="86"/>
      <c r="E135" s="86"/>
      <c r="F135" s="1"/>
      <c r="G135" s="1"/>
      <c r="J135" s="9"/>
      <c r="K135" s="9"/>
      <c r="L135" s="9"/>
      <c r="M135" s="9"/>
      <c r="N135" s="9"/>
      <c r="O135" s="9"/>
      <c r="P135" s="9"/>
    </row>
    <row r="136" spans="1:16" ht="12.75" x14ac:dyDescent="0.2">
      <c r="A136" s="1"/>
      <c r="B136" s="1"/>
      <c r="D136" s="86"/>
      <c r="E136" s="86"/>
      <c r="F136" s="1"/>
      <c r="G136" s="1"/>
      <c r="J136" s="9"/>
      <c r="K136" s="9"/>
      <c r="L136" s="9"/>
      <c r="M136" s="9"/>
      <c r="N136" s="9"/>
      <c r="O136" s="9"/>
      <c r="P136" s="9"/>
    </row>
    <row r="137" spans="1:16" ht="12.75" x14ac:dyDescent="0.2">
      <c r="A137" s="1"/>
      <c r="B137" s="1"/>
      <c r="D137" s="86"/>
      <c r="E137" s="86"/>
      <c r="F137" s="1"/>
      <c r="G137" s="1"/>
      <c r="J137" s="9"/>
      <c r="K137" s="9"/>
      <c r="L137" s="9"/>
      <c r="M137" s="9"/>
      <c r="N137" s="9"/>
      <c r="O137" s="9"/>
      <c r="P137" s="9"/>
    </row>
    <row r="138" spans="1:16" ht="12.75" x14ac:dyDescent="0.2">
      <c r="A138" s="1"/>
      <c r="B138" s="1"/>
      <c r="D138" s="86"/>
      <c r="E138" s="86"/>
      <c r="F138" s="1"/>
      <c r="G138" s="1"/>
      <c r="J138" s="9"/>
      <c r="K138" s="9"/>
      <c r="L138" s="9"/>
      <c r="M138" s="9"/>
      <c r="N138" s="9"/>
      <c r="O138" s="9"/>
      <c r="P138" s="9"/>
    </row>
    <row r="139" spans="1:16" ht="12.75" x14ac:dyDescent="0.2">
      <c r="A139" s="1"/>
      <c r="B139" s="1"/>
      <c r="D139" s="86"/>
      <c r="E139" s="86"/>
      <c r="F139" s="1"/>
      <c r="G139" s="1"/>
      <c r="J139" s="9"/>
      <c r="K139" s="9"/>
      <c r="L139" s="9"/>
      <c r="M139" s="9"/>
      <c r="N139" s="9"/>
      <c r="O139" s="9"/>
      <c r="P139" s="9"/>
    </row>
    <row r="140" spans="1:16" ht="12.75" x14ac:dyDescent="0.2">
      <c r="A140" s="1"/>
      <c r="B140" s="1"/>
      <c r="D140" s="86"/>
      <c r="E140" s="86"/>
      <c r="F140" s="1"/>
      <c r="G140" s="1"/>
      <c r="J140" s="9"/>
      <c r="K140" s="9"/>
      <c r="L140" s="9"/>
      <c r="M140" s="9"/>
      <c r="N140" s="9"/>
      <c r="O140" s="9"/>
      <c r="P140" s="9"/>
    </row>
    <row r="141" spans="1:16" ht="12.75" x14ac:dyDescent="0.2">
      <c r="A141" s="1"/>
      <c r="B141" s="1"/>
      <c r="D141" s="86"/>
      <c r="E141" s="86"/>
      <c r="F141" s="1"/>
      <c r="G141" s="1"/>
      <c r="J141" s="9"/>
      <c r="K141" s="9"/>
      <c r="L141" s="9"/>
      <c r="M141" s="9"/>
      <c r="N141" s="9"/>
      <c r="O141" s="9"/>
      <c r="P141" s="9"/>
    </row>
    <row r="142" spans="1:16" ht="12.75" x14ac:dyDescent="0.2">
      <c r="A142" s="1"/>
      <c r="B142" s="1"/>
      <c r="D142" s="86"/>
      <c r="E142" s="86"/>
      <c r="F142" s="1"/>
      <c r="G142" s="1"/>
      <c r="J142" s="9"/>
      <c r="K142" s="9"/>
      <c r="L142" s="9"/>
      <c r="M142" s="9"/>
      <c r="N142" s="9"/>
      <c r="O142" s="9"/>
      <c r="P142" s="9"/>
    </row>
    <row r="143" spans="1:16" ht="12.75" x14ac:dyDescent="0.2">
      <c r="A143" s="1"/>
      <c r="B143" s="1"/>
      <c r="D143" s="86"/>
      <c r="E143" s="86"/>
      <c r="F143" s="1"/>
      <c r="G143" s="1"/>
      <c r="J143" s="9"/>
      <c r="K143" s="9"/>
      <c r="L143" s="9"/>
      <c r="M143" s="9"/>
      <c r="N143" s="9"/>
      <c r="O143" s="9"/>
      <c r="P143" s="9"/>
    </row>
    <row r="144" spans="1:16" ht="12.75" x14ac:dyDescent="0.2">
      <c r="A144" s="1"/>
      <c r="B144" s="1"/>
      <c r="D144" s="86"/>
      <c r="E144" s="86"/>
      <c r="F144" s="1"/>
      <c r="G144" s="1"/>
      <c r="J144" s="9"/>
      <c r="K144" s="9"/>
      <c r="L144" s="9"/>
      <c r="M144" s="9"/>
      <c r="N144" s="9"/>
      <c r="O144" s="9"/>
      <c r="P144" s="9"/>
    </row>
    <row r="145" spans="1:16" ht="12.75" x14ac:dyDescent="0.2">
      <c r="A145" s="1"/>
      <c r="B145" s="1"/>
      <c r="D145" s="86"/>
      <c r="E145" s="86"/>
      <c r="F145" s="1"/>
      <c r="G145" s="1"/>
      <c r="J145" s="9"/>
      <c r="K145" s="9"/>
      <c r="L145" s="9"/>
      <c r="M145" s="9"/>
      <c r="N145" s="9"/>
      <c r="O145" s="9"/>
      <c r="P145" s="9"/>
    </row>
    <row r="146" spans="1:16" ht="12.75" x14ac:dyDescent="0.2">
      <c r="A146" s="1"/>
      <c r="B146" s="1"/>
      <c r="D146" s="86"/>
      <c r="E146" s="86"/>
      <c r="F146" s="1"/>
      <c r="G146" s="1"/>
      <c r="J146" s="9"/>
      <c r="K146" s="9"/>
      <c r="L146" s="9"/>
      <c r="M146" s="9"/>
      <c r="N146" s="9"/>
      <c r="O146" s="9"/>
      <c r="P146" s="9"/>
    </row>
    <row r="147" spans="1:16" ht="12.75" x14ac:dyDescent="0.2">
      <c r="A147" s="1"/>
      <c r="B147" s="1"/>
      <c r="D147" s="86"/>
      <c r="E147" s="86"/>
      <c r="F147" s="1"/>
      <c r="G147" s="1"/>
      <c r="J147" s="9"/>
      <c r="K147" s="9"/>
      <c r="L147" s="9"/>
      <c r="M147" s="9"/>
      <c r="N147" s="9"/>
      <c r="O147" s="9"/>
      <c r="P147" s="9"/>
    </row>
    <row r="148" spans="1:16" ht="12.75" x14ac:dyDescent="0.2">
      <c r="A148" s="1"/>
      <c r="B148" s="1"/>
      <c r="D148" s="86"/>
      <c r="E148" s="86"/>
      <c r="F148" s="1"/>
      <c r="G148" s="1"/>
      <c r="J148" s="9"/>
      <c r="K148" s="9"/>
      <c r="L148" s="9"/>
      <c r="M148" s="9"/>
      <c r="N148" s="9"/>
      <c r="O148" s="9"/>
      <c r="P148" s="9"/>
    </row>
    <row r="149" spans="1:16" x14ac:dyDescent="0.2">
      <c r="A149" s="1"/>
      <c r="B149" s="1"/>
      <c r="D149" s="1"/>
      <c r="E149" s="1"/>
      <c r="F149" s="1"/>
      <c r="G149" s="1"/>
      <c r="J149" s="9"/>
      <c r="K149" s="9"/>
      <c r="L149" s="9"/>
      <c r="M149" s="9"/>
      <c r="N149" s="9"/>
      <c r="O149" s="9"/>
      <c r="P149" s="9"/>
    </row>
    <row r="150" spans="1:16" x14ac:dyDescent="0.2">
      <c r="A150" s="1"/>
      <c r="B150" s="1"/>
      <c r="D150" s="1"/>
      <c r="E150" s="1"/>
      <c r="F150" s="1"/>
      <c r="G150" s="1"/>
      <c r="J150" s="9"/>
      <c r="K150" s="9"/>
      <c r="L150" s="9"/>
      <c r="M150" s="9"/>
      <c r="N150" s="9"/>
      <c r="O150" s="9"/>
      <c r="P150" s="9"/>
    </row>
    <row r="151" spans="1:16" x14ac:dyDescent="0.2">
      <c r="A151" s="1"/>
      <c r="B151" s="1"/>
      <c r="D151" s="1"/>
      <c r="E151" s="1"/>
      <c r="F151" s="1"/>
      <c r="G151" s="1"/>
      <c r="J151" s="9"/>
      <c r="K151" s="9"/>
      <c r="L151" s="9"/>
      <c r="M151" s="9"/>
      <c r="N151" s="9"/>
      <c r="O151" s="9"/>
      <c r="P151" s="9"/>
    </row>
    <row r="152" spans="1:16" x14ac:dyDescent="0.2">
      <c r="A152" s="1"/>
      <c r="B152" s="1"/>
      <c r="D152" s="1"/>
      <c r="E152" s="1"/>
      <c r="F152" s="1"/>
      <c r="G152" s="1"/>
      <c r="J152" s="9"/>
      <c r="K152" s="9"/>
      <c r="L152" s="9"/>
      <c r="M152" s="9"/>
      <c r="N152" s="9"/>
      <c r="O152" s="9"/>
      <c r="P152" s="9"/>
    </row>
    <row r="153" spans="1:16" x14ac:dyDescent="0.2">
      <c r="A153" s="1"/>
      <c r="B153" s="1"/>
      <c r="D153" s="1"/>
      <c r="E153" s="1"/>
      <c r="F153" s="1"/>
      <c r="G153" s="1"/>
      <c r="J153" s="9"/>
      <c r="K153" s="9"/>
      <c r="L153" s="9"/>
      <c r="M153" s="9"/>
      <c r="N153" s="9"/>
      <c r="O153" s="9"/>
      <c r="P153" s="9"/>
    </row>
    <row r="154" spans="1:16" x14ac:dyDescent="0.2">
      <c r="A154" s="1"/>
      <c r="B154" s="1"/>
      <c r="D154" s="1"/>
      <c r="E154" s="1"/>
      <c r="F154" s="1"/>
      <c r="G154" s="1"/>
      <c r="J154" s="9"/>
      <c r="K154" s="9"/>
      <c r="L154" s="9"/>
      <c r="M154" s="9"/>
      <c r="N154" s="9"/>
      <c r="O154" s="9"/>
      <c r="P154" s="9"/>
    </row>
    <row r="155" spans="1:16" x14ac:dyDescent="0.2">
      <c r="A155" s="1"/>
      <c r="B155" s="1"/>
      <c r="D155" s="1"/>
      <c r="E155" s="1"/>
      <c r="F155" s="1"/>
      <c r="G155" s="1"/>
      <c r="J155" s="9"/>
      <c r="K155" s="9"/>
      <c r="L155" s="9"/>
      <c r="M155" s="9"/>
      <c r="N155" s="9"/>
      <c r="O155" s="9"/>
      <c r="P155" s="9"/>
    </row>
    <row r="156" spans="1:16" x14ac:dyDescent="0.2">
      <c r="A156" s="1"/>
      <c r="B156" s="1"/>
      <c r="D156" s="1"/>
      <c r="E156" s="1"/>
      <c r="F156" s="1"/>
      <c r="G156" s="1"/>
      <c r="J156" s="9"/>
      <c r="K156" s="9"/>
      <c r="L156" s="9"/>
      <c r="M156" s="9"/>
      <c r="N156" s="9"/>
      <c r="O156" s="9"/>
      <c r="P156" s="9"/>
    </row>
    <row r="157" spans="1:16" x14ac:dyDescent="0.2">
      <c r="A157" s="1"/>
      <c r="B157" s="1"/>
      <c r="D157" s="1"/>
      <c r="E157" s="1"/>
      <c r="F157" s="1"/>
      <c r="G157" s="1"/>
      <c r="J157" s="9"/>
      <c r="K157" s="9"/>
      <c r="L157" s="9"/>
      <c r="M157" s="9"/>
      <c r="N157" s="9"/>
      <c r="O157" s="9"/>
      <c r="P157" s="9"/>
    </row>
    <row r="158" spans="1:16" x14ac:dyDescent="0.2">
      <c r="A158" s="1"/>
      <c r="B158" s="1"/>
      <c r="D158" s="1"/>
      <c r="E158" s="1"/>
      <c r="F158" s="1"/>
      <c r="G158" s="1"/>
      <c r="J158" s="9"/>
      <c r="K158" s="9"/>
      <c r="L158" s="9"/>
      <c r="M158" s="9"/>
      <c r="N158" s="9"/>
      <c r="O158" s="9"/>
      <c r="P158" s="9"/>
    </row>
    <row r="159" spans="1:16" x14ac:dyDescent="0.2">
      <c r="A159" s="1"/>
      <c r="B159" s="1"/>
      <c r="D159" s="1"/>
      <c r="E159" s="1"/>
      <c r="F159" s="1"/>
      <c r="G159" s="1"/>
      <c r="J159" s="9"/>
      <c r="K159" s="9"/>
      <c r="L159" s="9"/>
      <c r="M159" s="9"/>
      <c r="N159" s="9"/>
      <c r="O159" s="9"/>
      <c r="P159" s="9"/>
    </row>
    <row r="160" spans="1:16" x14ac:dyDescent="0.2">
      <c r="A160" s="1"/>
      <c r="B160" s="1"/>
      <c r="D160" s="1"/>
      <c r="E160" s="1"/>
      <c r="F160" s="1"/>
      <c r="G160" s="1"/>
      <c r="J160" s="9"/>
      <c r="K160" s="9"/>
      <c r="L160" s="9"/>
      <c r="M160" s="9"/>
      <c r="N160" s="9"/>
      <c r="O160" s="9"/>
      <c r="P160" s="9"/>
    </row>
    <row r="161" spans="1:16" x14ac:dyDescent="0.2">
      <c r="A161" s="1"/>
      <c r="B161" s="1"/>
      <c r="D161" s="1"/>
      <c r="E161" s="1"/>
      <c r="F161" s="1"/>
      <c r="G161" s="1"/>
      <c r="J161" s="9"/>
      <c r="K161" s="9"/>
      <c r="L161" s="9"/>
      <c r="M161" s="9"/>
      <c r="N161" s="9"/>
      <c r="O161" s="9"/>
      <c r="P161" s="9"/>
    </row>
    <row r="162" spans="1:16" x14ac:dyDescent="0.2">
      <c r="A162" s="1"/>
      <c r="B162" s="1"/>
      <c r="D162" s="1"/>
      <c r="E162" s="1"/>
      <c r="F162" s="1"/>
      <c r="G162" s="1"/>
      <c r="J162" s="9"/>
      <c r="K162" s="9"/>
      <c r="L162" s="9"/>
      <c r="M162" s="9"/>
      <c r="N162" s="9"/>
      <c r="O162" s="9"/>
      <c r="P162" s="9"/>
    </row>
    <row r="163" spans="1:16" x14ac:dyDescent="0.2">
      <c r="A163" s="1"/>
      <c r="B163" s="1"/>
      <c r="D163" s="1"/>
      <c r="E163" s="1"/>
      <c r="F163" s="1"/>
      <c r="G163" s="1"/>
      <c r="J163" s="9"/>
      <c r="K163" s="9"/>
      <c r="L163" s="9"/>
      <c r="M163" s="9"/>
      <c r="N163" s="9"/>
      <c r="O163" s="9"/>
      <c r="P163" s="9"/>
    </row>
    <row r="164" spans="1:16" x14ac:dyDescent="0.2">
      <c r="A164" s="1"/>
      <c r="B164" s="1"/>
      <c r="D164" s="1"/>
      <c r="E164" s="1"/>
      <c r="F164" s="1"/>
      <c r="G164" s="1"/>
      <c r="J164" s="9"/>
      <c r="K164" s="9"/>
      <c r="L164" s="9"/>
      <c r="M164" s="9"/>
      <c r="N164" s="9"/>
      <c r="O164" s="9"/>
      <c r="P164" s="9"/>
    </row>
    <row r="165" spans="1:16" x14ac:dyDescent="0.2">
      <c r="A165" s="1"/>
      <c r="B165" s="1"/>
      <c r="D165" s="1"/>
      <c r="E165" s="1"/>
      <c r="F165" s="1"/>
      <c r="G165" s="1"/>
      <c r="J165" s="9"/>
      <c r="K165" s="9"/>
      <c r="L165" s="9"/>
      <c r="M165" s="9"/>
      <c r="N165" s="9"/>
      <c r="O165" s="9"/>
      <c r="P165" s="9"/>
    </row>
    <row r="166" spans="1:16" x14ac:dyDescent="0.2">
      <c r="A166" s="1"/>
      <c r="B166" s="1"/>
      <c r="D166" s="1"/>
      <c r="E166" s="1"/>
      <c r="F166" s="1"/>
      <c r="G166" s="1"/>
      <c r="J166" s="9"/>
      <c r="K166" s="9"/>
      <c r="L166" s="9"/>
      <c r="M166" s="9"/>
      <c r="N166" s="9"/>
      <c r="O166" s="9"/>
      <c r="P166" s="9"/>
    </row>
    <row r="167" spans="1:16" x14ac:dyDescent="0.2">
      <c r="A167" s="1"/>
      <c r="B167" s="1"/>
      <c r="D167" s="1"/>
      <c r="E167" s="1"/>
      <c r="F167" s="1"/>
      <c r="G167" s="1"/>
      <c r="J167" s="9"/>
      <c r="K167" s="9"/>
      <c r="L167" s="9"/>
      <c r="M167" s="9"/>
      <c r="N167" s="9"/>
      <c r="O167" s="9"/>
      <c r="P167" s="9"/>
    </row>
    <row r="168" spans="1:16" x14ac:dyDescent="0.2">
      <c r="A168" s="1"/>
      <c r="B168" s="1"/>
      <c r="D168" s="1"/>
      <c r="E168" s="1"/>
      <c r="F168" s="1"/>
      <c r="G168" s="1"/>
      <c r="J168" s="9"/>
      <c r="K168" s="9"/>
      <c r="L168" s="9"/>
      <c r="M168" s="9"/>
      <c r="N168" s="9"/>
      <c r="O168" s="9"/>
      <c r="P168" s="9"/>
    </row>
    <row r="169" spans="1:16" x14ac:dyDescent="0.2">
      <c r="A169" s="1"/>
      <c r="B169" s="1"/>
      <c r="D169" s="1"/>
      <c r="E169" s="1"/>
      <c r="F169" s="1"/>
      <c r="G169" s="1"/>
      <c r="J169" s="9"/>
      <c r="K169" s="9"/>
      <c r="L169" s="9"/>
      <c r="M169" s="9"/>
      <c r="N169" s="9"/>
      <c r="O169" s="9"/>
      <c r="P169" s="9"/>
    </row>
    <row r="170" spans="1:16" x14ac:dyDescent="0.2">
      <c r="A170" s="1"/>
      <c r="B170" s="1"/>
      <c r="D170" s="1"/>
      <c r="E170" s="1"/>
      <c r="F170" s="1"/>
      <c r="G170" s="1"/>
      <c r="J170" s="9"/>
      <c r="K170" s="9"/>
      <c r="L170" s="9"/>
      <c r="M170" s="9"/>
      <c r="N170" s="9"/>
      <c r="O170" s="9"/>
      <c r="P170" s="9"/>
    </row>
    <row r="171" spans="1:16" x14ac:dyDescent="0.2">
      <c r="A171" s="1"/>
      <c r="B171" s="1"/>
      <c r="D171" s="1"/>
      <c r="E171" s="1"/>
      <c r="F171" s="1"/>
      <c r="G171" s="1"/>
      <c r="J171" s="9"/>
      <c r="K171" s="9"/>
      <c r="L171" s="9"/>
      <c r="M171" s="9"/>
      <c r="N171" s="9"/>
      <c r="O171" s="9"/>
      <c r="P171" s="9"/>
    </row>
    <row r="172" spans="1:16" x14ac:dyDescent="0.2">
      <c r="A172" s="1"/>
      <c r="B172" s="1"/>
      <c r="D172" s="1"/>
      <c r="E172" s="1"/>
      <c r="F172" s="1"/>
      <c r="G172" s="1"/>
      <c r="J172" s="9"/>
      <c r="K172" s="9"/>
      <c r="L172" s="9"/>
      <c r="M172" s="9"/>
      <c r="N172" s="9"/>
      <c r="O172" s="9"/>
      <c r="P172" s="9"/>
    </row>
    <row r="173" spans="1:16" x14ac:dyDescent="0.2">
      <c r="A173" s="1"/>
      <c r="B173" s="1"/>
      <c r="D173" s="1"/>
      <c r="E173" s="1"/>
      <c r="F173" s="1"/>
      <c r="G173" s="1"/>
      <c r="J173" s="9"/>
      <c r="K173" s="9"/>
      <c r="L173" s="9"/>
      <c r="M173" s="9"/>
      <c r="N173" s="9"/>
      <c r="O173" s="9"/>
      <c r="P173" s="9"/>
    </row>
    <row r="174" spans="1:16" x14ac:dyDescent="0.2">
      <c r="A174" s="1"/>
      <c r="B174" s="1"/>
      <c r="D174" s="1"/>
      <c r="E174" s="1"/>
      <c r="F174" s="1"/>
      <c r="G174" s="1"/>
      <c r="J174" s="9"/>
      <c r="K174" s="9"/>
      <c r="L174" s="9"/>
      <c r="M174" s="9"/>
      <c r="N174" s="9"/>
      <c r="O174" s="9"/>
      <c r="P174" s="9"/>
    </row>
    <row r="175" spans="1:16" x14ac:dyDescent="0.2">
      <c r="A175" s="1"/>
      <c r="B175" s="1"/>
      <c r="D175" s="1"/>
      <c r="E175" s="1"/>
      <c r="F175" s="1"/>
      <c r="G175" s="1"/>
      <c r="J175" s="9"/>
      <c r="K175" s="9"/>
      <c r="L175" s="9"/>
      <c r="M175" s="9"/>
      <c r="N175" s="9"/>
      <c r="O175" s="9"/>
      <c r="P175" s="9"/>
    </row>
    <row r="176" spans="1:16" x14ac:dyDescent="0.2">
      <c r="A176" s="1"/>
      <c r="B176" s="1"/>
      <c r="D176" s="1"/>
      <c r="E176" s="1"/>
      <c r="F176" s="1"/>
      <c r="G176" s="1"/>
      <c r="J176" s="9"/>
      <c r="K176" s="9"/>
      <c r="L176" s="9"/>
      <c r="M176" s="9"/>
      <c r="N176" s="9"/>
      <c r="O176" s="9"/>
      <c r="P176" s="9"/>
    </row>
    <row r="177" spans="1:7" x14ac:dyDescent="0.2">
      <c r="A177" s="1"/>
      <c r="B177" s="1"/>
      <c r="D177" s="1"/>
      <c r="E177" s="1"/>
      <c r="F177" s="1"/>
      <c r="G177" s="1"/>
    </row>
    <row r="178" spans="1:7" x14ac:dyDescent="0.2">
      <c r="A178" s="1"/>
      <c r="B178" s="1"/>
      <c r="D178" s="1"/>
      <c r="E178" s="1"/>
      <c r="F178" s="1"/>
      <c r="G178" s="1"/>
    </row>
    <row r="179" spans="1:7" x14ac:dyDescent="0.2">
      <c r="A179" s="1"/>
      <c r="B179" s="1"/>
      <c r="D179" s="1"/>
      <c r="E179" s="1"/>
      <c r="F179" s="1"/>
      <c r="G179" s="1"/>
    </row>
    <row r="180" spans="1:7" x14ac:dyDescent="0.2">
      <c r="A180" s="1"/>
      <c r="B180" s="1"/>
      <c r="D180" s="1"/>
      <c r="E180" s="1"/>
      <c r="F180" s="1"/>
      <c r="G180" s="1"/>
    </row>
    <row r="181" spans="1:7" x14ac:dyDescent="0.2">
      <c r="A181" s="1"/>
      <c r="B181" s="1"/>
      <c r="D181" s="1"/>
      <c r="E181" s="1"/>
      <c r="F181" s="1"/>
      <c r="G181" s="1"/>
    </row>
    <row r="182" spans="1:7" x14ac:dyDescent="0.2">
      <c r="A182" s="1"/>
      <c r="B182" s="1"/>
      <c r="D182" s="1"/>
      <c r="E182" s="1"/>
      <c r="F182" s="1"/>
      <c r="G182" s="1"/>
    </row>
    <row r="183" spans="1:7" x14ac:dyDescent="0.2">
      <c r="A183" s="1"/>
      <c r="B183" s="1"/>
      <c r="D183" s="1"/>
      <c r="E183" s="1"/>
      <c r="F183" s="1"/>
      <c r="G183" s="1"/>
    </row>
    <row r="184" spans="1:7" x14ac:dyDescent="0.2">
      <c r="A184" s="1"/>
      <c r="B184" s="1"/>
      <c r="D184" s="1"/>
      <c r="E184" s="1"/>
      <c r="F184" s="1"/>
      <c r="G184" s="1"/>
    </row>
    <row r="185" spans="1:7" x14ac:dyDescent="0.2">
      <c r="A185" s="1"/>
      <c r="B185" s="1"/>
      <c r="D185" s="1"/>
      <c r="E185" s="1"/>
      <c r="F185" s="1"/>
      <c r="G185" s="1"/>
    </row>
    <row r="186" spans="1:7" x14ac:dyDescent="0.2">
      <c r="A186" s="1"/>
      <c r="B186" s="1"/>
      <c r="D186" s="1"/>
      <c r="E186" s="1"/>
      <c r="F186" s="1"/>
      <c r="G186" s="1"/>
    </row>
    <row r="187" spans="1:7" x14ac:dyDescent="0.2">
      <c r="A187" s="1"/>
      <c r="B187" s="1"/>
      <c r="D187" s="1"/>
      <c r="E187" s="1"/>
      <c r="F187" s="1"/>
      <c r="G187" s="1"/>
    </row>
    <row r="188" spans="1:7" x14ac:dyDescent="0.2">
      <c r="A188" s="1"/>
      <c r="B188" s="1"/>
      <c r="D188" s="1"/>
      <c r="E188" s="1"/>
      <c r="F188" s="1"/>
      <c r="G188" s="1"/>
    </row>
    <row r="189" spans="1:7" x14ac:dyDescent="0.2">
      <c r="A189" s="1"/>
      <c r="B189" s="1"/>
      <c r="D189" s="1"/>
      <c r="E189" s="1"/>
      <c r="F189" s="1"/>
      <c r="G189" s="1"/>
    </row>
    <row r="190" spans="1:7" x14ac:dyDescent="0.2">
      <c r="A190" s="1"/>
      <c r="B190" s="1"/>
      <c r="D190" s="1"/>
      <c r="E190" s="1"/>
      <c r="F190" s="1"/>
      <c r="G190" s="1"/>
    </row>
    <row r="191" spans="1:7" x14ac:dyDescent="0.2">
      <c r="A191" s="1"/>
      <c r="B191" s="1"/>
      <c r="D191" s="1"/>
      <c r="E191" s="1"/>
      <c r="F191" s="1"/>
      <c r="G191" s="1"/>
    </row>
    <row r="192" spans="1:7" x14ac:dyDescent="0.2">
      <c r="A192" s="1"/>
      <c r="B192" s="1"/>
      <c r="D192" s="1"/>
      <c r="E192" s="1"/>
      <c r="F192" s="1"/>
      <c r="G192" s="1"/>
    </row>
    <row r="193" spans="1:7" x14ac:dyDescent="0.2">
      <c r="A193" s="1"/>
      <c r="B193" s="1"/>
      <c r="D193" s="1"/>
      <c r="E193" s="1"/>
      <c r="F193" s="1"/>
      <c r="G193" s="1"/>
    </row>
    <row r="194" spans="1:7" x14ac:dyDescent="0.2">
      <c r="A194" s="1"/>
      <c r="B194" s="1"/>
      <c r="D194" s="1"/>
      <c r="E194" s="1"/>
      <c r="F194" s="1"/>
      <c r="G194" s="1"/>
    </row>
    <row r="195" spans="1:7" x14ac:dyDescent="0.2">
      <c r="A195" s="1"/>
      <c r="B195" s="1"/>
      <c r="D195" s="1"/>
      <c r="E195" s="1"/>
      <c r="F195" s="1"/>
      <c r="G195" s="1"/>
    </row>
    <row r="196" spans="1:7" x14ac:dyDescent="0.2">
      <c r="A196" s="1"/>
      <c r="B196" s="1"/>
      <c r="D196" s="1"/>
      <c r="E196" s="1"/>
      <c r="F196" s="1"/>
      <c r="G196" s="1"/>
    </row>
    <row r="197" spans="1:7" x14ac:dyDescent="0.2">
      <c r="A197" s="1"/>
      <c r="B197" s="1"/>
      <c r="D197" s="1"/>
      <c r="E197" s="1"/>
      <c r="F197" s="1"/>
      <c r="G197" s="1"/>
    </row>
    <row r="198" spans="1:7" x14ac:dyDescent="0.2">
      <c r="A198" s="1"/>
      <c r="B198" s="1"/>
      <c r="D198" s="1"/>
      <c r="E198" s="1"/>
      <c r="F198" s="1"/>
      <c r="G198" s="1"/>
    </row>
    <row r="199" spans="1:7" x14ac:dyDescent="0.2">
      <c r="A199" s="1"/>
      <c r="B199" s="1"/>
      <c r="D199" s="1"/>
      <c r="E199" s="1"/>
      <c r="F199" s="1"/>
      <c r="G199" s="1"/>
    </row>
    <row r="200" spans="1:7" x14ac:dyDescent="0.2">
      <c r="A200" s="1"/>
      <c r="B200" s="1"/>
      <c r="D200" s="1"/>
      <c r="E200" s="1"/>
      <c r="F200" s="1"/>
      <c r="G200" s="1"/>
    </row>
    <row r="201" spans="1:7" x14ac:dyDescent="0.2">
      <c r="A201" s="1"/>
      <c r="B201" s="1"/>
      <c r="D201" s="1"/>
      <c r="E201" s="1"/>
      <c r="F201" s="1"/>
      <c r="G201" s="1"/>
    </row>
    <row r="202" spans="1:7" x14ac:dyDescent="0.2">
      <c r="A202" s="1"/>
      <c r="B202" s="1"/>
      <c r="D202" s="1"/>
      <c r="E202" s="1"/>
      <c r="F202" s="1"/>
      <c r="G202" s="1"/>
    </row>
    <row r="203" spans="1:7" x14ac:dyDescent="0.2">
      <c r="A203" s="1"/>
      <c r="B203" s="1"/>
      <c r="D203" s="1"/>
      <c r="E203" s="1"/>
      <c r="F203" s="1"/>
      <c r="G203" s="1"/>
    </row>
    <row r="204" spans="1:7" x14ac:dyDescent="0.2">
      <c r="A204" s="1"/>
      <c r="B204" s="1"/>
      <c r="D204" s="1"/>
      <c r="E204" s="1"/>
      <c r="F204" s="1"/>
      <c r="G204" s="1"/>
    </row>
    <row r="205" spans="1:7" x14ac:dyDescent="0.2">
      <c r="A205" s="1"/>
      <c r="B205" s="1"/>
      <c r="D205" s="1"/>
      <c r="E205" s="1"/>
      <c r="F205" s="1"/>
      <c r="G205" s="1"/>
    </row>
    <row r="206" spans="1:7" x14ac:dyDescent="0.2">
      <c r="A206" s="1"/>
      <c r="B206" s="1"/>
      <c r="D206" s="1"/>
      <c r="E206" s="1"/>
      <c r="F206" s="1"/>
      <c r="G206" s="1"/>
    </row>
    <row r="207" spans="1:7" x14ac:dyDescent="0.2">
      <c r="A207" s="1"/>
      <c r="B207" s="1"/>
      <c r="D207" s="1"/>
      <c r="E207" s="1"/>
      <c r="F207" s="1"/>
      <c r="G207" s="1"/>
    </row>
    <row r="208" spans="1:7" x14ac:dyDescent="0.2">
      <c r="A208" s="1"/>
      <c r="B208" s="1"/>
      <c r="D208" s="1"/>
      <c r="E208" s="1"/>
      <c r="F208" s="1"/>
      <c r="G208" s="1"/>
    </row>
    <row r="209" spans="1:7" x14ac:dyDescent="0.2">
      <c r="A209" s="1"/>
      <c r="B209" s="1"/>
      <c r="D209" s="1"/>
      <c r="E209" s="1"/>
      <c r="F209" s="1"/>
      <c r="G209" s="1"/>
    </row>
    <row r="210" spans="1:7" x14ac:dyDescent="0.2">
      <c r="A210" s="1"/>
      <c r="B210" s="1"/>
      <c r="D210" s="1"/>
      <c r="E210" s="1"/>
      <c r="F210" s="1"/>
      <c r="G210" s="1"/>
    </row>
    <row r="211" spans="1:7" x14ac:dyDescent="0.2">
      <c r="A211" s="1"/>
      <c r="B211" s="1"/>
      <c r="D211" s="1"/>
      <c r="E211" s="1"/>
      <c r="F211" s="1"/>
      <c r="G211" s="1"/>
    </row>
    <row r="212" spans="1:7" x14ac:dyDescent="0.2">
      <c r="A212" s="1"/>
      <c r="B212" s="1"/>
      <c r="D212" s="1"/>
      <c r="E212" s="1"/>
      <c r="F212" s="1"/>
      <c r="G212" s="1"/>
    </row>
    <row r="213" spans="1:7" x14ac:dyDescent="0.2">
      <c r="A213" s="1"/>
      <c r="B213" s="1"/>
      <c r="D213" s="1"/>
      <c r="E213" s="1"/>
      <c r="F213" s="1"/>
      <c r="G213" s="1"/>
    </row>
    <row r="214" spans="1:7" x14ac:dyDescent="0.2">
      <c r="A214" s="1"/>
      <c r="B214" s="1"/>
      <c r="D214" s="1"/>
      <c r="E214" s="1"/>
      <c r="F214" s="1"/>
      <c r="G214" s="1"/>
    </row>
    <row r="215" spans="1:7" x14ac:dyDescent="0.2">
      <c r="A215" s="1"/>
      <c r="B215" s="1"/>
      <c r="D215" s="1"/>
      <c r="E215" s="1"/>
      <c r="F215" s="1"/>
      <c r="G215" s="1"/>
    </row>
    <row r="216" spans="1:7" x14ac:dyDescent="0.2">
      <c r="A216" s="1"/>
      <c r="B216" s="1"/>
      <c r="D216" s="1"/>
      <c r="E216" s="1"/>
      <c r="F216" s="1"/>
      <c r="G216" s="1"/>
    </row>
    <row r="217" spans="1:7" x14ac:dyDescent="0.2">
      <c r="A217" s="1"/>
      <c r="B217" s="1"/>
      <c r="D217" s="1"/>
      <c r="E217" s="1"/>
      <c r="F217" s="1"/>
      <c r="G217" s="1"/>
    </row>
    <row r="218" spans="1:7" x14ac:dyDescent="0.2">
      <c r="A218" s="1"/>
      <c r="B218" s="1"/>
      <c r="D218" s="1"/>
      <c r="E218" s="1"/>
      <c r="F218" s="1"/>
      <c r="G218" s="1"/>
    </row>
    <row r="219" spans="1:7" x14ac:dyDescent="0.2">
      <c r="A219" s="1"/>
      <c r="B219" s="1"/>
      <c r="D219" s="1"/>
      <c r="E219" s="1"/>
      <c r="F219" s="1"/>
      <c r="G219" s="1"/>
    </row>
    <row r="220" spans="1:7" x14ac:dyDescent="0.2">
      <c r="A220" s="1"/>
      <c r="B220" s="1"/>
      <c r="D220" s="1"/>
      <c r="E220" s="1"/>
      <c r="F220" s="1"/>
      <c r="G220" s="1"/>
    </row>
    <row r="221" spans="1:7" x14ac:dyDescent="0.2">
      <c r="A221" s="1"/>
      <c r="B221" s="1"/>
      <c r="D221" s="1"/>
      <c r="E221" s="1"/>
      <c r="F221" s="1"/>
      <c r="G221" s="1"/>
    </row>
    <row r="222" spans="1:7" x14ac:dyDescent="0.2">
      <c r="A222" s="1"/>
      <c r="B222" s="1"/>
      <c r="D222" s="1"/>
      <c r="E222" s="1"/>
      <c r="F222" s="1"/>
      <c r="G222" s="1"/>
    </row>
    <row r="223" spans="1:7" x14ac:dyDescent="0.2">
      <c r="A223" s="1"/>
      <c r="B223" s="1"/>
      <c r="D223" s="1"/>
      <c r="E223" s="1"/>
      <c r="F223" s="1"/>
      <c r="G223" s="1"/>
    </row>
    <row r="224" spans="1:7" x14ac:dyDescent="0.2">
      <c r="A224" s="1"/>
      <c r="B224" s="1"/>
      <c r="D224" s="1"/>
      <c r="E224" s="1"/>
      <c r="F224" s="1"/>
      <c r="G224" s="1"/>
    </row>
    <row r="225" spans="1:7" x14ac:dyDescent="0.2">
      <c r="A225" s="1"/>
      <c r="B225" s="1"/>
      <c r="D225" s="1"/>
      <c r="E225" s="1"/>
      <c r="F225" s="1"/>
      <c r="G225" s="1"/>
    </row>
    <row r="226" spans="1:7" x14ac:dyDescent="0.2">
      <c r="A226" s="1"/>
      <c r="B226" s="1"/>
      <c r="D226" s="1"/>
      <c r="E226" s="1"/>
      <c r="F226" s="1"/>
      <c r="G226" s="1"/>
    </row>
    <row r="227" spans="1:7" x14ac:dyDescent="0.2">
      <c r="A227" s="1"/>
      <c r="B227" s="1"/>
      <c r="D227" s="1"/>
      <c r="E227" s="1"/>
      <c r="F227" s="1"/>
      <c r="G227" s="1"/>
    </row>
    <row r="228" spans="1:7" x14ac:dyDescent="0.2">
      <c r="A228" s="1"/>
      <c r="B228" s="1"/>
      <c r="D228" s="1"/>
      <c r="E228" s="1"/>
      <c r="F228" s="1"/>
      <c r="G228" s="1"/>
    </row>
    <row r="229" spans="1:7" x14ac:dyDescent="0.2">
      <c r="A229" s="1"/>
      <c r="B229" s="1"/>
      <c r="D229" s="1"/>
      <c r="E229" s="1"/>
      <c r="F229" s="1"/>
      <c r="G229" s="1"/>
    </row>
    <row r="230" spans="1:7" x14ac:dyDescent="0.2">
      <c r="A230" s="1"/>
      <c r="B230" s="1"/>
      <c r="D230" s="1"/>
      <c r="E230" s="1"/>
      <c r="F230" s="1"/>
      <c r="G230" s="1"/>
    </row>
    <row r="231" spans="1:7" x14ac:dyDescent="0.2">
      <c r="A231" s="1"/>
      <c r="B231" s="1"/>
      <c r="D231" s="1"/>
      <c r="E231" s="1"/>
      <c r="F231" s="1"/>
      <c r="G231" s="1"/>
    </row>
    <row r="232" spans="1:7" x14ac:dyDescent="0.2">
      <c r="A232" s="1"/>
      <c r="B232" s="1"/>
      <c r="D232" s="1"/>
      <c r="E232" s="1"/>
      <c r="F232" s="1"/>
      <c r="G232" s="1"/>
    </row>
    <row r="233" spans="1:7" x14ac:dyDescent="0.2">
      <c r="A233" s="1"/>
      <c r="B233" s="1"/>
      <c r="D233" s="1"/>
      <c r="E233" s="1"/>
      <c r="F233" s="1"/>
      <c r="G233" s="1"/>
    </row>
    <row r="234" spans="1:7" x14ac:dyDescent="0.2">
      <c r="A234" s="1"/>
      <c r="B234" s="1"/>
      <c r="D234" s="1"/>
      <c r="E234" s="1"/>
      <c r="F234" s="1"/>
      <c r="G234" s="1"/>
    </row>
    <row r="235" spans="1:7" x14ac:dyDescent="0.2">
      <c r="A235" s="1"/>
      <c r="B235" s="1"/>
      <c r="D235" s="1"/>
      <c r="E235" s="1"/>
      <c r="F235" s="1"/>
      <c r="G235" s="1"/>
    </row>
    <row r="236" spans="1:7" x14ac:dyDescent="0.2">
      <c r="A236" s="1"/>
      <c r="B236" s="1"/>
      <c r="D236" s="1"/>
      <c r="E236" s="1"/>
      <c r="F236" s="1"/>
      <c r="G236" s="1"/>
    </row>
    <row r="237" spans="1:7" x14ac:dyDescent="0.2">
      <c r="A237" s="1"/>
      <c r="B237" s="1"/>
      <c r="D237" s="1"/>
      <c r="E237" s="1"/>
      <c r="F237" s="1"/>
      <c r="G237" s="1"/>
    </row>
    <row r="238" spans="1:7" x14ac:dyDescent="0.2">
      <c r="A238" s="1"/>
      <c r="B238" s="1"/>
      <c r="D238" s="1"/>
      <c r="E238" s="1"/>
      <c r="F238" s="1"/>
      <c r="G238" s="1"/>
    </row>
    <row r="239" spans="1:7" x14ac:dyDescent="0.2">
      <c r="A239" s="1"/>
      <c r="B239" s="1"/>
      <c r="D239" s="1"/>
      <c r="E239" s="1"/>
      <c r="F239" s="1"/>
      <c r="G239" s="1"/>
    </row>
    <row r="240" spans="1:7" x14ac:dyDescent="0.2">
      <c r="A240" s="1"/>
      <c r="B240" s="1"/>
      <c r="D240" s="1"/>
      <c r="E240" s="1"/>
      <c r="F240" s="1"/>
      <c r="G240" s="1"/>
    </row>
    <row r="241" spans="1:7" x14ac:dyDescent="0.2">
      <c r="A241" s="1"/>
      <c r="B241" s="1"/>
      <c r="D241" s="1"/>
      <c r="E241" s="1"/>
      <c r="F241" s="1"/>
      <c r="G241" s="1"/>
    </row>
    <row r="242" spans="1:7" x14ac:dyDescent="0.2">
      <c r="A242" s="1"/>
      <c r="B242" s="1"/>
      <c r="D242" s="1"/>
      <c r="E242" s="1"/>
      <c r="F242" s="1"/>
      <c r="G242" s="1"/>
    </row>
    <row r="243" spans="1:7" x14ac:dyDescent="0.2">
      <c r="A243" s="1"/>
      <c r="B243" s="1"/>
      <c r="D243" s="1"/>
      <c r="E243" s="1"/>
      <c r="F243" s="1"/>
      <c r="G243" s="1"/>
    </row>
    <row r="244" spans="1:7" x14ac:dyDescent="0.2">
      <c r="A244" s="1"/>
      <c r="B244" s="1"/>
      <c r="D244" s="1"/>
      <c r="E244" s="1"/>
      <c r="F244" s="1"/>
      <c r="G244" s="1"/>
    </row>
    <row r="245" spans="1:7" x14ac:dyDescent="0.2">
      <c r="A245" s="1"/>
      <c r="B245" s="1"/>
      <c r="D245" s="1"/>
      <c r="E245" s="1"/>
      <c r="F245" s="1"/>
      <c r="G245" s="1"/>
    </row>
    <row r="246" spans="1:7" x14ac:dyDescent="0.2">
      <c r="A246" s="1"/>
      <c r="B246" s="1"/>
      <c r="D246" s="1"/>
      <c r="E246" s="1"/>
      <c r="F246" s="1"/>
      <c r="G246" s="1"/>
    </row>
    <row r="247" spans="1:7" x14ac:dyDescent="0.2">
      <c r="A247" s="1"/>
      <c r="B247" s="1"/>
      <c r="D247" s="1"/>
      <c r="E247" s="1"/>
      <c r="F247" s="1"/>
      <c r="G247" s="1"/>
    </row>
    <row r="248" spans="1:7" x14ac:dyDescent="0.2">
      <c r="A248" s="1"/>
      <c r="B248" s="1"/>
      <c r="D248" s="1"/>
      <c r="E248" s="1"/>
      <c r="F248" s="1"/>
      <c r="G248" s="1"/>
    </row>
    <row r="249" spans="1:7" x14ac:dyDescent="0.2">
      <c r="A249" s="1"/>
      <c r="B249" s="1"/>
      <c r="D249" s="1"/>
      <c r="E249" s="1"/>
      <c r="F249" s="1"/>
      <c r="G249" s="1"/>
    </row>
    <row r="250" spans="1:7" x14ac:dyDescent="0.2">
      <c r="A250" s="1"/>
      <c r="B250" s="1"/>
      <c r="D250" s="1"/>
      <c r="E250" s="1"/>
      <c r="F250" s="1"/>
      <c r="G250" s="1"/>
    </row>
    <row r="251" spans="1:7" x14ac:dyDescent="0.2">
      <c r="A251" s="1"/>
      <c r="B251" s="1"/>
      <c r="D251" s="1"/>
      <c r="E251" s="1"/>
      <c r="F251" s="1"/>
      <c r="G251" s="1"/>
    </row>
    <row r="252" spans="1:7" x14ac:dyDescent="0.2">
      <c r="A252" s="1"/>
      <c r="B252" s="1"/>
      <c r="D252" s="1"/>
      <c r="E252" s="1"/>
      <c r="F252" s="1"/>
      <c r="G252" s="1"/>
    </row>
    <row r="253" spans="1:7" x14ac:dyDescent="0.2">
      <c r="A253" s="1"/>
      <c r="B253" s="1"/>
      <c r="D253" s="1"/>
      <c r="E253" s="1"/>
      <c r="F253" s="1"/>
      <c r="G253" s="1"/>
    </row>
    <row r="254" spans="1:7" x14ac:dyDescent="0.2">
      <c r="A254" s="1"/>
      <c r="B254" s="1"/>
      <c r="D254" s="1"/>
      <c r="E254" s="1"/>
      <c r="F254" s="1"/>
      <c r="G254" s="1"/>
    </row>
    <row r="255" spans="1:7" x14ac:dyDescent="0.2">
      <c r="A255" s="1"/>
      <c r="B255" s="1"/>
      <c r="D255" s="1"/>
      <c r="E255" s="1"/>
      <c r="F255" s="1"/>
      <c r="G255" s="1"/>
    </row>
    <row r="256" spans="1:7" x14ac:dyDescent="0.2">
      <c r="A256" s="1"/>
      <c r="B256" s="1"/>
      <c r="D256" s="1"/>
      <c r="E256" s="1"/>
      <c r="F256" s="1"/>
      <c r="G256" s="1"/>
    </row>
    <row r="257" spans="1:7" x14ac:dyDescent="0.2">
      <c r="A257" s="1"/>
      <c r="B257" s="1"/>
      <c r="D257" s="1"/>
      <c r="E257" s="1"/>
      <c r="F257" s="1"/>
      <c r="G257" s="1"/>
    </row>
    <row r="258" spans="1:7" x14ac:dyDescent="0.2">
      <c r="A258" s="1"/>
      <c r="B258" s="1"/>
      <c r="D258" s="1"/>
      <c r="E258" s="1"/>
      <c r="F258" s="1"/>
      <c r="G258" s="1"/>
    </row>
    <row r="259" spans="1:7" x14ac:dyDescent="0.2">
      <c r="A259" s="1"/>
      <c r="B259" s="1"/>
      <c r="D259" s="1"/>
      <c r="E259" s="1"/>
      <c r="F259" s="1"/>
      <c r="G259" s="1"/>
    </row>
    <row r="260" spans="1:7" x14ac:dyDescent="0.2">
      <c r="A260" s="1"/>
      <c r="B260" s="1"/>
      <c r="D260" s="1"/>
      <c r="E260" s="1"/>
      <c r="F260" s="1"/>
      <c r="G260" s="1"/>
    </row>
    <row r="261" spans="1:7" x14ac:dyDescent="0.2">
      <c r="A261" s="1"/>
      <c r="B261" s="1"/>
      <c r="D261" s="1"/>
      <c r="E261" s="1"/>
      <c r="F261" s="1"/>
      <c r="G261" s="1"/>
    </row>
    <row r="262" spans="1:7" x14ac:dyDescent="0.2">
      <c r="A262" s="1"/>
      <c r="B262" s="1"/>
      <c r="D262" s="1"/>
      <c r="E262" s="1"/>
      <c r="F262" s="1"/>
      <c r="G262" s="1"/>
    </row>
    <row r="263" spans="1:7" x14ac:dyDescent="0.2">
      <c r="A263" s="1"/>
      <c r="B263" s="1"/>
      <c r="D263" s="1"/>
      <c r="E263" s="1"/>
      <c r="F263" s="1"/>
      <c r="G263" s="1"/>
    </row>
    <row r="264" spans="1:7" x14ac:dyDescent="0.2">
      <c r="A264" s="1"/>
      <c r="B264" s="1"/>
      <c r="D264" s="1"/>
      <c r="E264" s="1"/>
      <c r="F264" s="1"/>
      <c r="G264" s="1"/>
    </row>
    <row r="265" spans="1:7" x14ac:dyDescent="0.2">
      <c r="A265" s="1"/>
      <c r="B265" s="1"/>
      <c r="D265" s="1"/>
      <c r="E265" s="1"/>
      <c r="F265" s="1"/>
      <c r="G265" s="1"/>
    </row>
    <row r="266" spans="1:7" x14ac:dyDescent="0.2">
      <c r="A266" s="1"/>
      <c r="B266" s="1"/>
      <c r="D266" s="1"/>
      <c r="E266" s="1"/>
      <c r="F266" s="1"/>
      <c r="G266" s="1"/>
    </row>
    <row r="267" spans="1:7" x14ac:dyDescent="0.2">
      <c r="A267" s="1"/>
      <c r="B267" s="1"/>
      <c r="D267" s="1"/>
      <c r="E267" s="1"/>
      <c r="F267" s="1"/>
      <c r="G267" s="1"/>
    </row>
    <row r="268" spans="1:7" x14ac:dyDescent="0.2">
      <c r="A268" s="1"/>
      <c r="B268" s="1"/>
      <c r="D268" s="1"/>
      <c r="E268" s="1"/>
      <c r="F268" s="1"/>
      <c r="G268" s="1"/>
    </row>
    <row r="269" spans="1:7" x14ac:dyDescent="0.2">
      <c r="A269" s="1"/>
      <c r="B269" s="1"/>
      <c r="D269" s="1"/>
      <c r="E269" s="1"/>
      <c r="F269" s="1"/>
      <c r="G269" s="1"/>
    </row>
    <row r="270" spans="1:7" x14ac:dyDescent="0.2">
      <c r="A270" s="1"/>
      <c r="B270" s="1"/>
      <c r="D270" s="1"/>
      <c r="E270" s="1"/>
      <c r="F270" s="1"/>
      <c r="G270" s="1"/>
    </row>
    <row r="271" spans="1:7" x14ac:dyDescent="0.2">
      <c r="A271" s="1"/>
      <c r="B271" s="1"/>
      <c r="D271" s="1"/>
      <c r="E271" s="1"/>
      <c r="F271" s="1"/>
      <c r="G271" s="1"/>
    </row>
    <row r="272" spans="1:7" x14ac:dyDescent="0.2">
      <c r="A272" s="1"/>
      <c r="B272" s="1"/>
      <c r="D272" s="1"/>
      <c r="E272" s="1"/>
      <c r="F272" s="1"/>
      <c r="G272" s="1"/>
    </row>
    <row r="273" spans="1:7" x14ac:dyDescent="0.2">
      <c r="A273" s="1"/>
      <c r="B273" s="1"/>
      <c r="D273" s="1"/>
      <c r="E273" s="1"/>
      <c r="F273" s="1"/>
      <c r="G273" s="1"/>
    </row>
    <row r="274" spans="1:7" x14ac:dyDescent="0.2">
      <c r="A274" s="1"/>
      <c r="B274" s="1"/>
      <c r="D274" s="1"/>
      <c r="E274" s="1"/>
      <c r="F274" s="1"/>
      <c r="G274" s="1"/>
    </row>
    <row r="275" spans="1:7" x14ac:dyDescent="0.2">
      <c r="A275" s="1"/>
      <c r="B275" s="1"/>
      <c r="D275" s="1"/>
      <c r="E275" s="1"/>
      <c r="F275" s="1"/>
      <c r="G275" s="1"/>
    </row>
    <row r="276" spans="1:7" x14ac:dyDescent="0.2">
      <c r="A276" s="1"/>
      <c r="B276" s="1"/>
      <c r="D276" s="1"/>
      <c r="E276" s="1"/>
      <c r="F276" s="1"/>
      <c r="G276" s="1"/>
    </row>
    <row r="277" spans="1:7" x14ac:dyDescent="0.2">
      <c r="A277" s="1"/>
      <c r="B277" s="1"/>
      <c r="D277" s="1"/>
      <c r="E277" s="1"/>
      <c r="F277" s="1"/>
      <c r="G277" s="1"/>
    </row>
    <row r="278" spans="1:7" x14ac:dyDescent="0.2">
      <c r="A278" s="1"/>
      <c r="B278" s="1"/>
      <c r="D278" s="1"/>
      <c r="E278" s="1"/>
      <c r="F278" s="1"/>
      <c r="G278" s="1"/>
    </row>
    <row r="279" spans="1:7" x14ac:dyDescent="0.2">
      <c r="A279" s="1"/>
      <c r="B279" s="1"/>
      <c r="D279" s="1"/>
      <c r="E279" s="1"/>
      <c r="F279" s="1"/>
      <c r="G279" s="1"/>
    </row>
    <row r="280" spans="1:7" x14ac:dyDescent="0.2">
      <c r="A280" s="1"/>
      <c r="B280" s="1"/>
      <c r="D280" s="1"/>
      <c r="E280" s="1"/>
      <c r="F280" s="1"/>
      <c r="G280" s="1"/>
    </row>
    <row r="281" spans="1:7" x14ac:dyDescent="0.2">
      <c r="A281" s="1"/>
      <c r="B281" s="1"/>
      <c r="D281" s="1"/>
      <c r="E281" s="1"/>
      <c r="F281" s="1"/>
      <c r="G281" s="1"/>
    </row>
    <row r="282" spans="1:7" x14ac:dyDescent="0.2">
      <c r="A282" s="1"/>
      <c r="B282" s="1"/>
      <c r="D282" s="1"/>
      <c r="E282" s="1"/>
      <c r="F282" s="1"/>
      <c r="G282" s="1"/>
    </row>
    <row r="283" spans="1:7" x14ac:dyDescent="0.2">
      <c r="A283" s="1"/>
      <c r="B283" s="1"/>
      <c r="D283" s="1"/>
      <c r="E283" s="1"/>
      <c r="F283" s="1"/>
      <c r="G283" s="1"/>
    </row>
    <row r="284" spans="1:7" x14ac:dyDescent="0.2">
      <c r="A284" s="1"/>
      <c r="B284" s="1"/>
      <c r="D284" s="1"/>
      <c r="E284" s="1"/>
      <c r="F284" s="1"/>
      <c r="G284" s="1"/>
    </row>
    <row r="285" spans="1:7" x14ac:dyDescent="0.2">
      <c r="A285" s="1"/>
      <c r="B285" s="1"/>
      <c r="D285" s="1"/>
      <c r="E285" s="1"/>
      <c r="F285" s="1"/>
      <c r="G285" s="1"/>
    </row>
    <row r="286" spans="1:7" x14ac:dyDescent="0.2">
      <c r="A286" s="1"/>
      <c r="B286" s="1"/>
      <c r="D286" s="1"/>
      <c r="E286" s="1"/>
      <c r="F286" s="1"/>
      <c r="G286" s="1"/>
    </row>
    <row r="287" spans="1:7" x14ac:dyDescent="0.2">
      <c r="A287" s="1"/>
      <c r="B287" s="1"/>
      <c r="D287" s="1"/>
      <c r="E287" s="1"/>
      <c r="F287" s="1"/>
      <c r="G287" s="1"/>
    </row>
    <row r="288" spans="1:7" x14ac:dyDescent="0.2">
      <c r="A288" s="1"/>
      <c r="B288" s="1"/>
      <c r="D288" s="1"/>
      <c r="E288" s="1"/>
      <c r="F288" s="1"/>
      <c r="G288" s="1"/>
    </row>
    <row r="289" spans="1:7" x14ac:dyDescent="0.2">
      <c r="A289" s="1"/>
      <c r="B289" s="1"/>
      <c r="D289" s="1"/>
      <c r="E289" s="1"/>
      <c r="F289" s="1"/>
      <c r="G289" s="1"/>
    </row>
    <row r="290" spans="1:7" x14ac:dyDescent="0.2">
      <c r="A290" s="1"/>
      <c r="B290" s="1"/>
      <c r="D290" s="1"/>
      <c r="E290" s="1"/>
      <c r="F290" s="1"/>
      <c r="G290" s="1"/>
    </row>
    <row r="291" spans="1:7" x14ac:dyDescent="0.2">
      <c r="A291" s="1"/>
      <c r="B291" s="1"/>
      <c r="D291" s="1"/>
      <c r="E291" s="1"/>
      <c r="F291" s="1"/>
      <c r="G291" s="1"/>
    </row>
    <row r="292" spans="1:7" x14ac:dyDescent="0.2">
      <c r="A292" s="1"/>
      <c r="B292" s="1"/>
      <c r="D292" s="1"/>
      <c r="E292" s="1"/>
      <c r="F292" s="1"/>
      <c r="G292" s="1"/>
    </row>
    <row r="293" spans="1:7" x14ac:dyDescent="0.2">
      <c r="A293" s="1"/>
      <c r="B293" s="1"/>
      <c r="D293" s="1"/>
      <c r="E293" s="1"/>
      <c r="F293" s="1"/>
      <c r="G293" s="1"/>
    </row>
    <row r="294" spans="1:7" x14ac:dyDescent="0.2">
      <c r="A294" s="1"/>
      <c r="B294" s="1"/>
      <c r="D294" s="1"/>
      <c r="E294" s="1"/>
      <c r="F294" s="1"/>
      <c r="G294" s="1"/>
    </row>
    <row r="295" spans="1:7" x14ac:dyDescent="0.2">
      <c r="A295" s="1"/>
      <c r="B295" s="1"/>
      <c r="D295" s="1"/>
      <c r="E295" s="1"/>
      <c r="F295" s="1"/>
      <c r="G295" s="1"/>
    </row>
    <row r="296" spans="1:7" x14ac:dyDescent="0.2">
      <c r="A296" s="1"/>
      <c r="B296" s="1"/>
      <c r="D296" s="1"/>
      <c r="E296" s="1"/>
      <c r="F296" s="1"/>
      <c r="G296" s="1"/>
    </row>
    <row r="297" spans="1:7" x14ac:dyDescent="0.2">
      <c r="A297" s="1"/>
      <c r="B297" s="1"/>
      <c r="D297" s="1"/>
      <c r="E297" s="1"/>
      <c r="F297" s="1"/>
      <c r="G297" s="1"/>
    </row>
    <row r="298" spans="1:7" x14ac:dyDescent="0.2">
      <c r="A298" s="1"/>
      <c r="B298" s="1"/>
      <c r="D298" s="1"/>
      <c r="E298" s="1"/>
      <c r="F298" s="1"/>
      <c r="G298" s="1"/>
    </row>
    <row r="299" spans="1:7" x14ac:dyDescent="0.2">
      <c r="A299" s="1"/>
      <c r="B299" s="1"/>
      <c r="D299" s="1"/>
      <c r="E299" s="1"/>
      <c r="F299" s="1"/>
      <c r="G299" s="1"/>
    </row>
    <row r="300" spans="1:7" x14ac:dyDescent="0.2">
      <c r="A300" s="1"/>
      <c r="B300" s="1"/>
      <c r="D300" s="1"/>
      <c r="E300" s="1"/>
      <c r="F300" s="1"/>
      <c r="G300" s="1"/>
    </row>
    <row r="301" spans="1:7" x14ac:dyDescent="0.2">
      <c r="A301" s="1"/>
      <c r="B301" s="1"/>
      <c r="D301" s="1"/>
      <c r="E301" s="1"/>
      <c r="F301" s="1"/>
      <c r="G301" s="1"/>
    </row>
    <row r="302" spans="1:7" x14ac:dyDescent="0.2">
      <c r="A302" s="1"/>
      <c r="B302" s="1"/>
      <c r="D302" s="1"/>
      <c r="E302" s="1"/>
      <c r="F302" s="1"/>
      <c r="G302" s="1"/>
    </row>
    <row r="303" spans="1:7" x14ac:dyDescent="0.2">
      <c r="A303" s="1"/>
      <c r="B303" s="1"/>
      <c r="D303" s="1"/>
      <c r="E303" s="1"/>
      <c r="F303" s="1"/>
      <c r="G303" s="1"/>
    </row>
    <row r="304" spans="1:7" x14ac:dyDescent="0.2">
      <c r="A304" s="1"/>
      <c r="B304" s="1"/>
      <c r="D304" s="1"/>
      <c r="E304" s="1"/>
      <c r="F304" s="1"/>
      <c r="G304" s="1"/>
    </row>
    <row r="305" spans="1:7" x14ac:dyDescent="0.2">
      <c r="A305" s="1"/>
      <c r="B305" s="1"/>
      <c r="D305" s="1"/>
      <c r="E305" s="1"/>
      <c r="F305" s="1"/>
      <c r="G305" s="1"/>
    </row>
    <row r="306" spans="1:7" x14ac:dyDescent="0.2">
      <c r="A306" s="1"/>
      <c r="B306" s="1"/>
      <c r="D306" s="1"/>
      <c r="E306" s="1"/>
      <c r="F306" s="1"/>
      <c r="G306" s="1"/>
    </row>
    <row r="307" spans="1:7" x14ac:dyDescent="0.2">
      <c r="A307" s="1"/>
      <c r="B307" s="1"/>
      <c r="D307" s="1"/>
      <c r="E307" s="1"/>
      <c r="F307" s="1"/>
      <c r="G307" s="1"/>
    </row>
    <row r="308" spans="1:7" x14ac:dyDescent="0.2">
      <c r="A308" s="1"/>
      <c r="B308" s="1"/>
      <c r="D308" s="1"/>
      <c r="E308" s="1"/>
      <c r="F308" s="1"/>
      <c r="G308" s="1"/>
    </row>
    <row r="309" spans="1:7" x14ac:dyDescent="0.2">
      <c r="A309" s="1"/>
      <c r="B309" s="1"/>
      <c r="D309" s="1"/>
      <c r="E309" s="1"/>
      <c r="F309" s="1"/>
      <c r="G309" s="1"/>
    </row>
    <row r="310" spans="1:7" x14ac:dyDescent="0.2">
      <c r="A310" s="1"/>
      <c r="B310" s="1"/>
      <c r="D310" s="1"/>
      <c r="E310" s="1"/>
      <c r="F310" s="1"/>
      <c r="G310" s="1"/>
    </row>
    <row r="311" spans="1:7" x14ac:dyDescent="0.2">
      <c r="A311" s="1"/>
      <c r="B311" s="1"/>
      <c r="D311" s="1"/>
      <c r="E311" s="1"/>
      <c r="F311" s="1"/>
      <c r="G311" s="1"/>
    </row>
    <row r="312" spans="1:7" x14ac:dyDescent="0.2">
      <c r="A312" s="1"/>
      <c r="B312" s="1"/>
      <c r="D312" s="1"/>
      <c r="E312" s="1"/>
      <c r="F312" s="1"/>
      <c r="G312" s="1"/>
    </row>
    <row r="313" spans="1:7" x14ac:dyDescent="0.2">
      <c r="A313" s="1"/>
      <c r="B313" s="1"/>
      <c r="D313" s="1"/>
      <c r="E313" s="1"/>
      <c r="F313" s="1"/>
      <c r="G313" s="1"/>
    </row>
    <row r="314" spans="1:7" x14ac:dyDescent="0.2">
      <c r="A314" s="1"/>
      <c r="B314" s="1"/>
      <c r="D314" s="1"/>
      <c r="E314" s="1"/>
      <c r="F314" s="1"/>
      <c r="G314" s="1"/>
    </row>
    <row r="315" spans="1:7" x14ac:dyDescent="0.2">
      <c r="A315" s="1"/>
      <c r="B315" s="1"/>
      <c r="D315" s="1"/>
      <c r="E315" s="1"/>
      <c r="F315" s="1"/>
      <c r="G315" s="1"/>
    </row>
    <row r="316" spans="1:7" x14ac:dyDescent="0.2">
      <c r="A316" s="1"/>
      <c r="B316" s="1"/>
      <c r="D316" s="1"/>
      <c r="E316" s="1"/>
      <c r="F316" s="1"/>
      <c r="G316" s="1"/>
    </row>
    <row r="317" spans="1:7" x14ac:dyDescent="0.2">
      <c r="A317" s="1"/>
      <c r="B317" s="1"/>
      <c r="D317" s="1"/>
      <c r="E317" s="1"/>
      <c r="F317" s="1"/>
      <c r="G317" s="1"/>
    </row>
    <row r="318" spans="1:7" x14ac:dyDescent="0.2">
      <c r="A318" s="1"/>
      <c r="B318" s="1"/>
      <c r="D318" s="1"/>
      <c r="E318" s="1"/>
      <c r="F318" s="1"/>
      <c r="G318" s="1"/>
    </row>
    <row r="319" spans="1:7" x14ac:dyDescent="0.2">
      <c r="A319" s="1"/>
      <c r="B319" s="1"/>
      <c r="D319" s="1"/>
      <c r="E319" s="1"/>
      <c r="F319" s="1"/>
      <c r="G319" s="1"/>
    </row>
    <row r="320" spans="1:7" x14ac:dyDescent="0.2">
      <c r="A320" s="1"/>
      <c r="B320" s="1"/>
      <c r="D320" s="1"/>
      <c r="E320" s="1"/>
      <c r="F320" s="1"/>
      <c r="G320" s="1"/>
    </row>
    <row r="321" spans="1:7" x14ac:dyDescent="0.2">
      <c r="A321" s="1"/>
      <c r="B321" s="1"/>
      <c r="D321" s="1"/>
      <c r="E321" s="1"/>
      <c r="F321" s="1"/>
      <c r="G321" s="1"/>
    </row>
    <row r="322" spans="1:7" x14ac:dyDescent="0.2">
      <c r="A322" s="1"/>
      <c r="B322" s="1"/>
      <c r="D322" s="1"/>
      <c r="E322" s="1"/>
      <c r="F322" s="1"/>
      <c r="G322" s="1"/>
    </row>
    <row r="323" spans="1:7" x14ac:dyDescent="0.2">
      <c r="A323" s="1"/>
      <c r="B323" s="1"/>
      <c r="D323" s="1"/>
      <c r="E323" s="1"/>
      <c r="F323" s="1"/>
      <c r="G323" s="1"/>
    </row>
    <row r="324" spans="1:7" x14ac:dyDescent="0.2">
      <c r="A324" s="1"/>
      <c r="B324" s="1"/>
      <c r="D324" s="1"/>
      <c r="E324" s="1"/>
      <c r="F324" s="1"/>
      <c r="G324" s="1"/>
    </row>
    <row r="325" spans="1:7" x14ac:dyDescent="0.2">
      <c r="A325" s="1"/>
      <c r="B325" s="1"/>
      <c r="D325" s="1"/>
      <c r="E325" s="1"/>
      <c r="F325" s="1"/>
      <c r="G325" s="1"/>
    </row>
    <row r="326" spans="1:7" x14ac:dyDescent="0.2">
      <c r="A326" s="1"/>
      <c r="B326" s="1"/>
      <c r="D326" s="1"/>
      <c r="E326" s="1"/>
      <c r="F326" s="1"/>
      <c r="G326" s="1"/>
    </row>
    <row r="327" spans="1:7" x14ac:dyDescent="0.2">
      <c r="A327" s="1"/>
      <c r="B327" s="1"/>
      <c r="D327" s="1"/>
      <c r="E327" s="1"/>
      <c r="F327" s="1"/>
      <c r="G327" s="1"/>
    </row>
    <row r="328" spans="1:7" x14ac:dyDescent="0.2">
      <c r="A328" s="1"/>
      <c r="B328" s="1"/>
      <c r="D328" s="1"/>
      <c r="E328" s="1"/>
      <c r="F328" s="1"/>
      <c r="G328" s="1"/>
    </row>
    <row r="329" spans="1:7" x14ac:dyDescent="0.2">
      <c r="A329" s="1"/>
      <c r="B329" s="1"/>
      <c r="D329" s="1"/>
      <c r="E329" s="1"/>
      <c r="F329" s="1"/>
      <c r="G329" s="1"/>
    </row>
    <row r="330" spans="1:7" x14ac:dyDescent="0.2">
      <c r="A330" s="1"/>
      <c r="B330" s="1"/>
      <c r="D330" s="1"/>
      <c r="E330" s="1"/>
      <c r="F330" s="1"/>
      <c r="G330" s="1"/>
    </row>
    <row r="331" spans="1:7" x14ac:dyDescent="0.2">
      <c r="A331" s="1"/>
      <c r="B331" s="1"/>
      <c r="D331" s="1"/>
      <c r="E331" s="1"/>
      <c r="F331" s="1"/>
      <c r="G331" s="1"/>
    </row>
    <row r="332" spans="1:7" x14ac:dyDescent="0.2">
      <c r="A332" s="1"/>
      <c r="B332" s="1"/>
      <c r="D332" s="1"/>
      <c r="E332" s="1"/>
      <c r="F332" s="1"/>
      <c r="G332" s="1"/>
    </row>
    <row r="333" spans="1:7" x14ac:dyDescent="0.2">
      <c r="A333" s="1"/>
      <c r="B333" s="1"/>
      <c r="D333" s="1"/>
      <c r="E333" s="1"/>
      <c r="F333" s="1"/>
      <c r="G333" s="1"/>
    </row>
    <row r="334" spans="1:7" x14ac:dyDescent="0.2">
      <c r="A334" s="1"/>
      <c r="B334" s="1"/>
      <c r="D334" s="1"/>
      <c r="E334" s="1"/>
      <c r="F334" s="1"/>
      <c r="G334" s="1"/>
    </row>
    <row r="335" spans="1:7" x14ac:dyDescent="0.2">
      <c r="A335" s="1"/>
      <c r="B335" s="1"/>
      <c r="D335" s="1"/>
      <c r="E335" s="1"/>
      <c r="F335" s="1"/>
      <c r="G335" s="1"/>
    </row>
    <row r="336" spans="1:7" x14ac:dyDescent="0.2">
      <c r="A336" s="1"/>
      <c r="B336" s="1"/>
      <c r="D336" s="1"/>
      <c r="E336" s="1"/>
      <c r="F336" s="1"/>
      <c r="G336" s="1"/>
    </row>
    <row r="337" spans="1:7" x14ac:dyDescent="0.2">
      <c r="A337" s="1"/>
      <c r="B337" s="1"/>
      <c r="D337" s="1"/>
      <c r="E337" s="1"/>
      <c r="F337" s="1"/>
      <c r="G337" s="1"/>
    </row>
    <row r="338" spans="1:7" x14ac:dyDescent="0.2">
      <c r="A338" s="1"/>
      <c r="B338" s="1"/>
      <c r="D338" s="1"/>
      <c r="E338" s="1"/>
      <c r="F338" s="1"/>
      <c r="G338" s="1"/>
    </row>
    <row r="339" spans="1:7" x14ac:dyDescent="0.2">
      <c r="A339" s="1"/>
      <c r="B339" s="1"/>
      <c r="D339" s="1"/>
      <c r="E339" s="1"/>
      <c r="F339" s="1"/>
      <c r="G339" s="1"/>
    </row>
    <row r="340" spans="1:7" x14ac:dyDescent="0.2">
      <c r="A340" s="1"/>
      <c r="B340" s="1"/>
      <c r="D340" s="1"/>
      <c r="E340" s="1"/>
      <c r="F340" s="1"/>
      <c r="G340" s="1"/>
    </row>
    <row r="341" spans="1:7" x14ac:dyDescent="0.2">
      <c r="A341" s="1"/>
      <c r="B341" s="1"/>
      <c r="D341" s="1"/>
      <c r="E341" s="1"/>
      <c r="F341" s="1"/>
      <c r="G341" s="1"/>
    </row>
    <row r="342" spans="1:7" x14ac:dyDescent="0.2">
      <c r="A342" s="1"/>
      <c r="B342" s="1"/>
      <c r="D342" s="1"/>
      <c r="E342" s="1"/>
      <c r="F342" s="1"/>
      <c r="G342" s="1"/>
    </row>
    <row r="343" spans="1:7" x14ac:dyDescent="0.2">
      <c r="A343" s="1"/>
      <c r="B343" s="1"/>
      <c r="D343" s="1"/>
      <c r="E343" s="1"/>
      <c r="F343" s="1"/>
      <c r="G343" s="1"/>
    </row>
    <row r="344" spans="1:7" x14ac:dyDescent="0.2">
      <c r="A344" s="1"/>
      <c r="B344" s="1"/>
      <c r="D344" s="1"/>
      <c r="E344" s="1"/>
      <c r="F344" s="1"/>
      <c r="G344" s="1"/>
    </row>
    <row r="345" spans="1:7" x14ac:dyDescent="0.2">
      <c r="A345" s="1"/>
      <c r="B345" s="1"/>
      <c r="D345" s="1"/>
      <c r="E345" s="1"/>
      <c r="F345" s="1"/>
      <c r="G345" s="1"/>
    </row>
    <row r="346" spans="1:7" x14ac:dyDescent="0.2">
      <c r="A346" s="1"/>
      <c r="B346" s="1"/>
      <c r="D346" s="1"/>
      <c r="E346" s="1"/>
      <c r="F346" s="1"/>
      <c r="G346" s="1"/>
    </row>
    <row r="347" spans="1:7" x14ac:dyDescent="0.2">
      <c r="A347" s="1"/>
      <c r="B347" s="1"/>
      <c r="D347" s="1"/>
      <c r="E347" s="1"/>
      <c r="F347" s="1"/>
      <c r="G347" s="1"/>
    </row>
    <row r="348" spans="1:7" x14ac:dyDescent="0.2">
      <c r="A348" s="1"/>
      <c r="B348" s="1"/>
      <c r="D348" s="1"/>
      <c r="E348" s="1"/>
      <c r="F348" s="1"/>
      <c r="G348" s="1"/>
    </row>
    <row r="349" spans="1:7" x14ac:dyDescent="0.2">
      <c r="A349" s="1"/>
      <c r="B349" s="1"/>
      <c r="D349" s="1"/>
      <c r="E349" s="1"/>
      <c r="F349" s="1"/>
      <c r="G349" s="1"/>
    </row>
    <row r="350" spans="1:7" x14ac:dyDescent="0.2">
      <c r="A350" s="1"/>
      <c r="B350" s="1"/>
      <c r="D350" s="1"/>
      <c r="E350" s="1"/>
      <c r="F350" s="1"/>
      <c r="G350" s="1"/>
    </row>
    <row r="351" spans="1:7" x14ac:dyDescent="0.2">
      <c r="A351" s="1"/>
      <c r="B351" s="1"/>
      <c r="D351" s="1"/>
      <c r="E351" s="1"/>
      <c r="F351" s="1"/>
      <c r="G351" s="1"/>
    </row>
    <row r="352" spans="1:7" x14ac:dyDescent="0.2">
      <c r="A352" s="1"/>
      <c r="B352" s="1"/>
      <c r="D352" s="1"/>
      <c r="E352" s="1"/>
      <c r="F352" s="1"/>
      <c r="G352" s="1"/>
    </row>
    <row r="353" spans="1:7" x14ac:dyDescent="0.2">
      <c r="A353" s="1"/>
      <c r="B353" s="1"/>
      <c r="D353" s="1"/>
      <c r="E353" s="1"/>
      <c r="F353" s="1"/>
      <c r="G353" s="1"/>
    </row>
    <row r="354" spans="1:7" x14ac:dyDescent="0.2">
      <c r="A354" s="1"/>
      <c r="B354" s="1"/>
      <c r="D354" s="1"/>
      <c r="E354" s="1"/>
      <c r="F354" s="1"/>
      <c r="G354" s="1"/>
    </row>
    <row r="355" spans="1:7" x14ac:dyDescent="0.2">
      <c r="A355" s="1"/>
      <c r="B355" s="1"/>
      <c r="D355" s="1"/>
      <c r="E355" s="1"/>
      <c r="F355" s="1"/>
      <c r="G355" s="1"/>
    </row>
    <row r="356" spans="1:7" x14ac:dyDescent="0.2">
      <c r="A356" s="1"/>
      <c r="B356" s="1"/>
      <c r="D356" s="1"/>
      <c r="E356" s="1"/>
      <c r="F356" s="1"/>
      <c r="G356" s="1"/>
    </row>
    <row r="357" spans="1:7" x14ac:dyDescent="0.2">
      <c r="A357" s="1"/>
      <c r="B357" s="1"/>
      <c r="D357" s="1"/>
      <c r="E357" s="1"/>
      <c r="F357" s="1"/>
      <c r="G357" s="1"/>
    </row>
    <row r="358" spans="1:7" x14ac:dyDescent="0.2">
      <c r="A358" s="1"/>
      <c r="B358" s="1"/>
      <c r="D358" s="1"/>
      <c r="E358" s="1"/>
      <c r="F358" s="1"/>
      <c r="G358" s="1"/>
    </row>
    <row r="359" spans="1:7" x14ac:dyDescent="0.2">
      <c r="A359" s="1"/>
      <c r="B359" s="1"/>
      <c r="D359" s="1"/>
      <c r="E359" s="1"/>
      <c r="F359" s="1"/>
      <c r="G359" s="1"/>
    </row>
    <row r="360" spans="1:7" x14ac:dyDescent="0.2">
      <c r="A360" s="1"/>
      <c r="B360" s="1"/>
      <c r="D360" s="1"/>
      <c r="E360" s="1"/>
      <c r="F360" s="1"/>
      <c r="G360" s="1"/>
    </row>
    <row r="361" spans="1:7" x14ac:dyDescent="0.2">
      <c r="A361" s="1"/>
      <c r="B361" s="1"/>
      <c r="D361" s="1"/>
      <c r="E361" s="1"/>
      <c r="F361" s="1"/>
      <c r="G361" s="1"/>
    </row>
    <row r="362" spans="1:7" x14ac:dyDescent="0.2">
      <c r="A362" s="1"/>
      <c r="B362" s="1"/>
      <c r="D362" s="1"/>
      <c r="E362" s="1"/>
      <c r="F362" s="1"/>
      <c r="G362" s="1"/>
    </row>
    <row r="363" spans="1:7" x14ac:dyDescent="0.2">
      <c r="A363" s="1"/>
      <c r="B363" s="1"/>
      <c r="D363" s="1"/>
      <c r="E363" s="1"/>
      <c r="F363" s="1"/>
      <c r="G363" s="1"/>
    </row>
    <row r="364" spans="1:7" x14ac:dyDescent="0.2">
      <c r="A364" s="1"/>
      <c r="B364" s="1"/>
      <c r="D364" s="1"/>
      <c r="E364" s="1"/>
      <c r="F364" s="1"/>
      <c r="G364" s="1"/>
    </row>
    <row r="365" spans="1:7" x14ac:dyDescent="0.2">
      <c r="A365" s="1"/>
      <c r="B365" s="1"/>
      <c r="D365" s="1"/>
      <c r="E365" s="1"/>
      <c r="F365" s="1"/>
      <c r="G365" s="1"/>
    </row>
    <row r="366" spans="1:7" x14ac:dyDescent="0.2">
      <c r="A366" s="1"/>
      <c r="B366" s="1"/>
      <c r="D366" s="1"/>
      <c r="E366" s="1"/>
      <c r="F366" s="1"/>
      <c r="G366" s="1"/>
    </row>
    <row r="367" spans="1:7" x14ac:dyDescent="0.2">
      <c r="A367" s="1"/>
      <c r="B367" s="1"/>
      <c r="D367" s="1"/>
      <c r="E367" s="1"/>
      <c r="F367" s="1"/>
      <c r="G367" s="1"/>
    </row>
    <row r="368" spans="1:7" x14ac:dyDescent="0.2">
      <c r="A368" s="1"/>
      <c r="B368" s="1"/>
      <c r="D368" s="1"/>
      <c r="E368" s="1"/>
      <c r="F368" s="1"/>
      <c r="G368" s="1"/>
    </row>
    <row r="369" spans="1:7" x14ac:dyDescent="0.2">
      <c r="A369" s="1"/>
      <c r="B369" s="1"/>
      <c r="D369" s="1"/>
      <c r="E369" s="1"/>
      <c r="F369" s="1"/>
      <c r="G369" s="1"/>
    </row>
    <row r="370" spans="1:7" x14ac:dyDescent="0.2">
      <c r="A370" s="1"/>
      <c r="B370" s="1"/>
      <c r="D370" s="1"/>
      <c r="E370" s="1"/>
      <c r="F370" s="1"/>
      <c r="G370" s="1"/>
    </row>
    <row r="371" spans="1:7" x14ac:dyDescent="0.2">
      <c r="A371" s="1"/>
      <c r="B371" s="1"/>
      <c r="D371" s="1"/>
      <c r="E371" s="1"/>
      <c r="F371" s="1"/>
      <c r="G371" s="1"/>
    </row>
    <row r="372" spans="1:7" x14ac:dyDescent="0.2">
      <c r="A372" s="1"/>
      <c r="B372" s="1"/>
      <c r="D372" s="1"/>
      <c r="E372" s="1"/>
      <c r="F372" s="1"/>
      <c r="G372" s="1"/>
    </row>
    <row r="373" spans="1:7" x14ac:dyDescent="0.2">
      <c r="A373" s="1"/>
      <c r="B373" s="1"/>
      <c r="D373" s="1"/>
      <c r="E373" s="1"/>
      <c r="F373" s="1"/>
      <c r="G373" s="1"/>
    </row>
    <row r="374" spans="1:7" x14ac:dyDescent="0.2">
      <c r="A374" s="1"/>
      <c r="B374" s="1"/>
      <c r="D374" s="1"/>
      <c r="E374" s="1"/>
      <c r="F374" s="1"/>
      <c r="G374" s="1"/>
    </row>
    <row r="375" spans="1:7" x14ac:dyDescent="0.2">
      <c r="A375" s="1"/>
      <c r="B375" s="1"/>
      <c r="D375" s="1"/>
      <c r="E375" s="1"/>
      <c r="F375" s="1"/>
      <c r="G375" s="1"/>
    </row>
    <row r="376" spans="1:7" x14ac:dyDescent="0.2">
      <c r="A376" s="1"/>
      <c r="B376" s="1"/>
      <c r="D376" s="1"/>
      <c r="E376" s="1"/>
      <c r="F376" s="1"/>
      <c r="G376" s="1"/>
    </row>
    <row r="377" spans="1:7" x14ac:dyDescent="0.2">
      <c r="A377" s="1"/>
      <c r="B377" s="1"/>
      <c r="D377" s="1"/>
      <c r="E377" s="1"/>
      <c r="F377" s="1"/>
      <c r="G377" s="1"/>
    </row>
    <row r="378" spans="1:7" x14ac:dyDescent="0.2">
      <c r="A378" s="1"/>
      <c r="B378" s="1"/>
      <c r="D378" s="1"/>
      <c r="E378" s="1"/>
      <c r="F378" s="1"/>
      <c r="G378" s="1"/>
    </row>
    <row r="379" spans="1:7" x14ac:dyDescent="0.2">
      <c r="A379" s="1"/>
      <c r="B379" s="1"/>
      <c r="D379" s="1"/>
      <c r="E379" s="1"/>
      <c r="F379" s="1"/>
      <c r="G379" s="1"/>
    </row>
    <row r="380" spans="1:7" x14ac:dyDescent="0.2">
      <c r="A380" s="1"/>
      <c r="B380" s="1"/>
      <c r="D380" s="1"/>
      <c r="E380" s="1"/>
      <c r="F380" s="1"/>
      <c r="G380" s="1"/>
    </row>
    <row r="381" spans="1:7" x14ac:dyDescent="0.2">
      <c r="A381" s="1"/>
      <c r="B381" s="1"/>
      <c r="D381" s="1"/>
      <c r="E381" s="1"/>
      <c r="F381" s="1"/>
      <c r="G381" s="1"/>
    </row>
    <row r="382" spans="1:7" x14ac:dyDescent="0.2">
      <c r="A382" s="1"/>
      <c r="B382" s="1"/>
      <c r="D382" s="1"/>
      <c r="E382" s="1"/>
      <c r="F382" s="1"/>
      <c r="G382" s="1"/>
    </row>
    <row r="383" spans="1:7" x14ac:dyDescent="0.2">
      <c r="A383" s="1"/>
      <c r="B383" s="1"/>
      <c r="D383" s="1"/>
      <c r="E383" s="1"/>
      <c r="F383" s="1"/>
      <c r="G383" s="1"/>
    </row>
    <row r="384" spans="1:7" x14ac:dyDescent="0.2">
      <c r="A384" s="1"/>
      <c r="B384" s="1"/>
      <c r="D384" s="1"/>
      <c r="E384" s="1"/>
      <c r="F384" s="1"/>
      <c r="G384" s="1"/>
    </row>
    <row r="385" spans="1:7" x14ac:dyDescent="0.2">
      <c r="A385" s="1"/>
      <c r="B385" s="1"/>
      <c r="D385" s="1"/>
      <c r="E385" s="1"/>
      <c r="F385" s="1"/>
      <c r="G385" s="1"/>
    </row>
    <row r="386" spans="1:7" x14ac:dyDescent="0.2">
      <c r="A386" s="1"/>
      <c r="B386" s="1"/>
      <c r="D386" s="1"/>
      <c r="E386" s="1"/>
      <c r="F386" s="1"/>
      <c r="G386" s="1"/>
    </row>
    <row r="387" spans="1:7" x14ac:dyDescent="0.2">
      <c r="A387" s="1"/>
      <c r="B387" s="1"/>
      <c r="D387" s="1"/>
      <c r="E387" s="1"/>
      <c r="F387" s="1"/>
      <c r="G387" s="1"/>
    </row>
    <row r="388" spans="1:7" x14ac:dyDescent="0.2">
      <c r="A388" s="1"/>
      <c r="B388" s="1"/>
      <c r="D388" s="1"/>
      <c r="E388" s="1"/>
      <c r="F388" s="1"/>
      <c r="G388" s="1"/>
    </row>
    <row r="389" spans="1:7" x14ac:dyDescent="0.2">
      <c r="A389" s="1"/>
      <c r="B389" s="1"/>
      <c r="D389" s="1"/>
      <c r="E389" s="1"/>
      <c r="F389" s="1"/>
      <c r="G389" s="1"/>
    </row>
    <row r="390" spans="1:7" x14ac:dyDescent="0.2">
      <c r="A390" s="1"/>
      <c r="B390" s="1"/>
      <c r="D390" s="1"/>
      <c r="E390" s="1"/>
      <c r="F390" s="1"/>
      <c r="G390" s="1"/>
    </row>
    <row r="391" spans="1:7" x14ac:dyDescent="0.2">
      <c r="A391" s="1"/>
      <c r="B391" s="1"/>
      <c r="D391" s="1"/>
      <c r="E391" s="1"/>
      <c r="F391" s="1"/>
      <c r="G391" s="1"/>
    </row>
    <row r="392" spans="1:7" x14ac:dyDescent="0.2">
      <c r="B392" s="1"/>
    </row>
    <row r="393" spans="1:7" x14ac:dyDescent="0.2">
      <c r="B393" s="1"/>
    </row>
    <row r="394" spans="1:7" x14ac:dyDescent="0.2">
      <c r="B394" s="1"/>
    </row>
  </sheetData>
  <mergeCells count="4">
    <mergeCell ref="A3:E3"/>
    <mergeCell ref="A4:H4"/>
    <mergeCell ref="A5:H5"/>
    <mergeCell ref="J6:K6"/>
  </mergeCells>
  <pageMargins left="0.19685039370078741" right="0.19685039370078741" top="0.39370078740157483" bottom="0.43" header="0.23622047244094491" footer="0.25"/>
  <pageSetup scale="67" orientation="landscape" r:id="rId1"/>
  <headerFooter alignWithMargins="0">
    <oddFooter>&amp;C&amp;P de &amp;N</oddFooter>
  </headerFooter>
  <rowBreaks count="3" manualBreakCount="3">
    <brk id="23" max="7" man="1"/>
    <brk id="42" max="7" man="1"/>
    <brk id="57" max="7" man="1"/>
  </rowBreaks>
  <drawing r:id="rId2"/>
  <legacyDrawing r:id="rId3"/>
  <oleObjects>
    <mc:AlternateContent xmlns:mc="http://schemas.openxmlformats.org/markup-compatibility/2006">
      <mc:Choice Requires="x14">
        <oleObject progId="MSPhotoEd.3" shapeId="14337" r:id="rId4">
          <objectPr defaultSize="0" autoPict="0" r:id="rId5">
            <anchor moveWithCells="1" sizeWithCells="1">
              <from>
                <xdr:col>4</xdr:col>
                <xdr:colOff>0</xdr:colOff>
                <xdr:row>4</xdr:row>
                <xdr:rowOff>0</xdr:rowOff>
              </from>
              <to>
                <xdr:col>4</xdr:col>
                <xdr:colOff>0</xdr:colOff>
                <xdr:row>5</xdr:row>
                <xdr:rowOff>0</xdr:rowOff>
              </to>
            </anchor>
          </objectPr>
        </oleObject>
      </mc:Choice>
      <mc:Fallback>
        <oleObject progId="MSPhotoEd.3" shapeId="14337"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CATALOGO_MEXICO-PUEBLA 53-63</vt:lpstr>
      <vt:lpstr>'CATALOGO_MEXICO-PUEBLA 53-63'!Área_de_impresión</vt:lpstr>
      <vt:lpstr>'CATALOGO_MEXICO-PUEBLA 53-63'!Títulos_a_imprimir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Cid</dc:creator>
  <cp:lastModifiedBy>Trejo Ordoñez, Arturo</cp:lastModifiedBy>
  <cp:lastPrinted>2015-03-05T02:37:56Z</cp:lastPrinted>
  <dcterms:created xsi:type="dcterms:W3CDTF">1996-11-27T10:00:04Z</dcterms:created>
  <dcterms:modified xsi:type="dcterms:W3CDTF">2015-03-30T14:51:23Z</dcterms:modified>
</cp:coreProperties>
</file>