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rancoo\Desktop\Sitio FONADIN\Solicitudes de publicación\2023\Emisiones 2023\"/>
    </mc:Choice>
  </mc:AlternateContent>
  <bookViews>
    <workbookView xWindow="0" yWindow="0" windowWidth="23040" windowHeight="8920"/>
  </bookViews>
  <sheets>
    <sheet name="Características" sheetId="2" r:id="rId1"/>
  </sheets>
  <definedNames>
    <definedName name="_xlnm._FilterDatabase" localSheetId="0" hidden="1">Características!$B$11:$R$13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2" l="1"/>
  <c r="F19" i="2" l="1"/>
  <c r="H19" i="2" l="1"/>
  <c r="G19" i="2"/>
  <c r="H14" i="2"/>
</calcChain>
</file>

<file path=xl/sharedStrings.xml><?xml version="1.0" encoding="utf-8"?>
<sst xmlns="http://schemas.openxmlformats.org/spreadsheetml/2006/main" count="181" uniqueCount="86">
  <si>
    <t>Fecha de Vencimiento</t>
  </si>
  <si>
    <t>No. De Títulos</t>
  </si>
  <si>
    <t>Plazo (Días)</t>
  </si>
  <si>
    <t xml:space="preserve">Amortización </t>
  </si>
  <si>
    <t xml:space="preserve">Documento </t>
  </si>
  <si>
    <t>P991U</t>
  </si>
  <si>
    <t>No</t>
  </si>
  <si>
    <t>n.a</t>
  </si>
  <si>
    <t>PIC P991U</t>
  </si>
  <si>
    <t>PIC P001U</t>
  </si>
  <si>
    <t>P012U</t>
  </si>
  <si>
    <t>PIC P012U</t>
  </si>
  <si>
    <t>CBIC 002</t>
  </si>
  <si>
    <t>Titulo CBIC 002</t>
  </si>
  <si>
    <t>CBIC 004</t>
  </si>
  <si>
    <t>Titulo CBIC 004</t>
  </si>
  <si>
    <t>CBIC 006</t>
  </si>
  <si>
    <t>Titulo CBIC 006</t>
  </si>
  <si>
    <t xml:space="preserve">182 días </t>
  </si>
  <si>
    <t>Amortización Anticipada</t>
  </si>
  <si>
    <t xml:space="preserve">n.a. </t>
  </si>
  <si>
    <t>n.a.</t>
  </si>
  <si>
    <t>Capitalización</t>
  </si>
  <si>
    <t xml:space="preserve">Pago de Cupón </t>
  </si>
  <si>
    <t>CBIC 008</t>
  </si>
  <si>
    <t>Titulo CBIC 008</t>
  </si>
  <si>
    <t>CBIC 009</t>
  </si>
  <si>
    <t>Titulo CBIC 009</t>
  </si>
  <si>
    <t xml:space="preserve">No </t>
  </si>
  <si>
    <t>Valor Nominal (UDIs)</t>
  </si>
  <si>
    <t>Monto Emitido
(UDIs)</t>
  </si>
  <si>
    <r>
      <t>182 días</t>
    </r>
    <r>
      <rPr>
        <vertAlign val="superscript"/>
        <sz val="11"/>
        <color theme="1"/>
        <rFont val="Montserrat"/>
      </rPr>
      <t>1/</t>
    </r>
  </si>
  <si>
    <r>
      <t>182 días</t>
    </r>
    <r>
      <rPr>
        <vertAlign val="superscript"/>
        <sz val="11"/>
        <color theme="1"/>
        <rFont val="Montserrat"/>
      </rPr>
      <t>2/</t>
    </r>
  </si>
  <si>
    <r>
      <t>182 días</t>
    </r>
    <r>
      <rPr>
        <vertAlign val="superscript"/>
        <sz val="11"/>
        <color theme="1"/>
        <rFont val="Montserrat"/>
      </rPr>
      <t>3/</t>
    </r>
  </si>
  <si>
    <t xml:space="preserve">2/ Primer Cupón del CBIC 008 es irregular de 183 días. </t>
  </si>
  <si>
    <t xml:space="preserve">3/ Primer Cupón del CBIC 009 es irregular de 183 días. </t>
  </si>
  <si>
    <t>Al vencimiento</t>
  </si>
  <si>
    <t>4/ Todos los CIBCS son reconstituíbles.</t>
  </si>
  <si>
    <r>
      <t xml:space="preserve">Cupones Segregables </t>
    </r>
    <r>
      <rPr>
        <b/>
        <vertAlign val="superscript"/>
        <sz val="11"/>
        <color theme="0"/>
        <rFont val="Montserrat"/>
      </rPr>
      <t>4/</t>
    </r>
  </si>
  <si>
    <t>Garantía 
Gob. Fed.</t>
  </si>
  <si>
    <t>Monto en Circulación (UDIs)</t>
  </si>
  <si>
    <t>Características de los Instrumentos Bursátiles del Fondo Nacional de Infraestructura (FONADIN)</t>
  </si>
  <si>
    <t xml:space="preserve">Instrumento </t>
  </si>
  <si>
    <t>Producto</t>
  </si>
  <si>
    <t>Instrumento</t>
  </si>
  <si>
    <t>Fin de Vigencia</t>
  </si>
  <si>
    <t>Monto de la Línea de Crédito</t>
  </si>
  <si>
    <t>Sobretasa</t>
  </si>
  <si>
    <t xml:space="preserve">Contrato con Banobras </t>
  </si>
  <si>
    <t xml:space="preserve">TIIE 28 </t>
  </si>
  <si>
    <t>Contrato de Apertura</t>
  </si>
  <si>
    <t>1er. Convenio Modificatorio LCC</t>
  </si>
  <si>
    <t>2do. Convenio Modificatorio LCC</t>
  </si>
  <si>
    <t>3er Convenio Modificatorio LCC</t>
  </si>
  <si>
    <t>4to. Convenio Modificatorio LCC</t>
  </si>
  <si>
    <t>5to. Convenio Modificatorio LCC</t>
  </si>
  <si>
    <t>$35,000'000,000.00</t>
  </si>
  <si>
    <t>FONADIN 20-3U</t>
  </si>
  <si>
    <t>FONADIN 20-2U</t>
  </si>
  <si>
    <t>FONADIN 20U</t>
  </si>
  <si>
    <t>Sí</t>
  </si>
  <si>
    <t>Título FONADIN 20-3U</t>
  </si>
  <si>
    <t>Título FONADIN 20-2U</t>
  </si>
  <si>
    <t>Título FONADIN 20U</t>
  </si>
  <si>
    <t>Última Renovación</t>
  </si>
  <si>
    <t>Firma del Contrato</t>
  </si>
  <si>
    <t>Características de la Deuda Bancaria el Fondo Nacional de Infraestructura (FONADIN)</t>
  </si>
  <si>
    <t>Tasa de Interés</t>
  </si>
  <si>
    <t>FONADIN 21U</t>
  </si>
  <si>
    <t>FONADIN 21-2U</t>
  </si>
  <si>
    <t>Título FONADIN 21U</t>
  </si>
  <si>
    <t>Título FONADIN 21-2U</t>
  </si>
  <si>
    <t>5/ El monto en circulación del PIC P001U incluye intereses capitalizados.</t>
  </si>
  <si>
    <t>FONADIN 22U</t>
  </si>
  <si>
    <t>FONADIN 22-2U</t>
  </si>
  <si>
    <t>Fecha de Emisión</t>
  </si>
  <si>
    <t>Título FONADIN 22U</t>
  </si>
  <si>
    <t>Título FONADIN 22-2U</t>
  </si>
  <si>
    <t>Cifras al 31 de diciembre de 2022.</t>
  </si>
  <si>
    <t>Línea de Crédito Contingente</t>
  </si>
  <si>
    <t xml:space="preserve">1/ Primer Cupón del CBIC 002 es irregular de 71 días y por ello no es segregable. </t>
  </si>
  <si>
    <t>Exención de ISR</t>
  </si>
  <si>
    <t>TOTAL</t>
  </si>
  <si>
    <t>Tasa Nomial</t>
  </si>
  <si>
    <t>6/ No se considera el P001U.</t>
  </si>
  <si>
    <r>
      <t xml:space="preserve">P001U </t>
    </r>
    <r>
      <rPr>
        <vertAlign val="superscript"/>
        <sz val="14"/>
        <color theme="1"/>
        <rFont val="Montserrat"/>
      </rPr>
      <t>5/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</si>
</sst>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  <numFmt numFmtId="165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Montserrat"/>
    </font>
    <font>
      <sz val="11"/>
      <color theme="1"/>
      <name val="Montserrat"/>
    </font>
    <font>
      <u/>
      <sz val="11"/>
      <color theme="10"/>
      <name val="Calibri"/>
      <family val="2"/>
      <scheme val="minor"/>
    </font>
    <font>
      <b/>
      <sz val="11"/>
      <color theme="1"/>
      <name val="Montserrat"/>
    </font>
    <font>
      <vertAlign val="superscript"/>
      <sz val="11"/>
      <color theme="1"/>
      <name val="Montserrat"/>
    </font>
    <font>
      <b/>
      <vertAlign val="superscript"/>
      <sz val="11"/>
      <color theme="0"/>
      <name val="Montserrat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Montserrat"/>
    </font>
    <font>
      <vertAlign val="superscript"/>
      <sz val="14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0">
    <xf numFmtId="0" fontId="0" fillId="0" borderId="0" xfId="0"/>
    <xf numFmtId="0" fontId="2" fillId="3" borderId="2" xfId="0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/>
    </xf>
    <xf numFmtId="3" fontId="2" fillId="3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0" fillId="0" borderId="0" xfId="0" applyFill="1"/>
    <xf numFmtId="10" fontId="3" fillId="0" borderId="2" xfId="1" applyNumberFormat="1" applyFill="1" applyBorder="1" applyAlignment="1">
      <alignment horizontal="center"/>
    </xf>
    <xf numFmtId="10" fontId="3" fillId="0" borderId="7" xfId="1" applyNumberForma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14" fontId="2" fillId="3" borderId="7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0" fontId="3" fillId="0" borderId="3" xfId="1" applyNumberFormat="1" applyFill="1" applyBorder="1" applyAlignment="1">
      <alignment horizontal="left"/>
    </xf>
    <xf numFmtId="10" fontId="3" fillId="0" borderId="4" xfId="1" applyNumberForma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0" fontId="2" fillId="3" borderId="7" xfId="0" applyNumberFormat="1" applyFont="1" applyFill="1" applyBorder="1" applyAlignment="1">
      <alignment horizontal="center" vertical="center" wrapText="1"/>
    </xf>
    <xf numFmtId="10" fontId="2" fillId="3" borderId="5" xfId="0" applyNumberFormat="1" applyFont="1" applyFill="1" applyBorder="1" applyAlignment="1">
      <alignment horizontal="center" vertical="center" wrapText="1"/>
    </xf>
    <xf numFmtId="10" fontId="2" fillId="3" borderId="6" xfId="0" applyNumberFormat="1" applyFont="1" applyFill="1" applyBorder="1" applyAlignment="1">
      <alignment horizontal="center" vertical="center" wrapText="1"/>
    </xf>
    <xf numFmtId="10" fontId="3" fillId="3" borderId="3" xfId="1" applyNumberFormat="1" applyFill="1" applyBorder="1" applyAlignment="1">
      <alignment horizontal="left"/>
    </xf>
    <xf numFmtId="10" fontId="3" fillId="3" borderId="4" xfId="1" applyNumberFormat="1" applyFill="1" applyBorder="1" applyAlignment="1">
      <alignment horizontal="left"/>
    </xf>
    <xf numFmtId="14" fontId="2" fillId="0" borderId="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0" fontId="3" fillId="0" borderId="10" xfId="1" applyNumberForma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0" fontId="3" fillId="0" borderId="0" xfId="1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</cellXfs>
  <cellStyles count="10">
    <cellStyle name="Hipervínculo" xfId="1" builtinId="8"/>
    <cellStyle name="Millares 2" xfId="5"/>
    <cellStyle name="Millares 3" xfId="7"/>
    <cellStyle name="Millares 4" xfId="9"/>
    <cellStyle name="Millares 5" xfId="3"/>
    <cellStyle name="Moneda 2" xfId="8"/>
    <cellStyle name="Normal" xfId="0" builtinId="0"/>
    <cellStyle name="Normal 2" xfId="2"/>
    <cellStyle name="Normal 2 2" xfId="4"/>
    <cellStyle name="Porcentaje 2" xfId="6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onadin.gob.mx/fni2/wp-content/uploads/sites/3/2019/10/T%C3%ADtulo-CBIC009.pdf" TargetMode="External"/><Relationship Id="rId13" Type="http://schemas.openxmlformats.org/officeDocument/2006/relationships/hyperlink" Target="https://www.fonadin.gob.mx/fni2/wp-content/uploads/sites/3/2019/10/1998.06.03-Contrato-de-Apertura.pdf" TargetMode="External"/><Relationship Id="rId18" Type="http://schemas.openxmlformats.org/officeDocument/2006/relationships/hyperlink" Target="https://www.fonadin.gob.mx/fni2/wp-content/uploads/sites/3/2021/06/20210518_FONADIN_21-2U.pdf" TargetMode="External"/><Relationship Id="rId3" Type="http://schemas.openxmlformats.org/officeDocument/2006/relationships/hyperlink" Target="https://www.fonadin.gob.mx/fni2/wp-content/uploads/sites/3/2019/10/PIC-P012U.pdf" TargetMode="External"/><Relationship Id="rId21" Type="http://schemas.openxmlformats.org/officeDocument/2006/relationships/hyperlink" Target="https://www.fonadin.gob.mx/fni2/wp-content/uploads/sites/3/2023/03/Titulo-22-2U.pdf" TargetMode="External"/><Relationship Id="rId7" Type="http://schemas.openxmlformats.org/officeDocument/2006/relationships/hyperlink" Target="https://www.fonadin.gob.mx/fni2/wp-content/uploads/sites/3/2019/10/T%C3%ADtulo-CBIC008.pdf" TargetMode="External"/><Relationship Id="rId12" Type="http://schemas.openxmlformats.org/officeDocument/2006/relationships/hyperlink" Target="https://www.fonadin.gob.mx/fni2/wp-content/uploads/sites/3/2019/10/2002.09.25-1er-Convenio-Modificatorio-LCC.pdf" TargetMode="External"/><Relationship Id="rId17" Type="http://schemas.openxmlformats.org/officeDocument/2006/relationships/hyperlink" Target="https://www.fonadin.gob.mx/fni2/wp-content/uploads/sites/3/2021/06/20210518_FONADIN_20-3U.pdf" TargetMode="External"/><Relationship Id="rId2" Type="http://schemas.openxmlformats.org/officeDocument/2006/relationships/hyperlink" Target="https://www.fonadin.gob.mx/fni2/wp-content/uploads/sites/3/2019/10/PIC-P001U.pdf" TargetMode="External"/><Relationship Id="rId16" Type="http://schemas.openxmlformats.org/officeDocument/2006/relationships/hyperlink" Target="https://www.fonadin.gob.mx/fni2/wp-content/uploads/sites/3/2021/06/20210518_FONADIN_20-2U.pdf" TargetMode="External"/><Relationship Id="rId20" Type="http://schemas.openxmlformats.org/officeDocument/2006/relationships/hyperlink" Target="https://www.fonadin.gob.mx/fni2/wp-content/uploads/sites/3/2023/03/Titulo-22U.pdf" TargetMode="External"/><Relationship Id="rId1" Type="http://schemas.openxmlformats.org/officeDocument/2006/relationships/hyperlink" Target="https://www.fonadin.gob.mx/fni2/wp-content/uploads/sites/3/2019/10/PIC-P991U.pdf" TargetMode="External"/><Relationship Id="rId6" Type="http://schemas.openxmlformats.org/officeDocument/2006/relationships/hyperlink" Target="https://www.fonadin.gob.mx/fni2/wp-content/uploads/sites/3/2019/10/T%C3%ADtulo-CBIC006.pdf" TargetMode="External"/><Relationship Id="rId11" Type="http://schemas.openxmlformats.org/officeDocument/2006/relationships/hyperlink" Target="https://www.fonadin.gob.mx/fni2/wp-content/uploads/sites/3/2019/10/2007.08.13-2do-Convenio-Modificatorio-LCC.pdf" TargetMode="External"/><Relationship Id="rId5" Type="http://schemas.openxmlformats.org/officeDocument/2006/relationships/hyperlink" Target="https://www.fonadin.gob.mx/fni2/wp-content/uploads/sites/3/2019/10/T%C3%ADtulo-CBIC004.pdf" TargetMode="External"/><Relationship Id="rId15" Type="http://schemas.openxmlformats.org/officeDocument/2006/relationships/hyperlink" Target="https://www.fonadin.gob.mx/fni2/wp-content/uploads/sites/3/2020/12/20201210_Fonadin_20U.pdf" TargetMode="External"/><Relationship Id="rId10" Type="http://schemas.openxmlformats.org/officeDocument/2006/relationships/hyperlink" Target="https://www.fonadin.gob.mx/fni2/wp-content/uploads/sites/3/2019/10/2012.08.06-3er-Convenio-Modificatorio-LCC.pdf" TargetMode="External"/><Relationship Id="rId19" Type="http://schemas.openxmlformats.org/officeDocument/2006/relationships/hyperlink" Target="https://www.fonadin.gob.mx/fni2/wp-content/uploads/sites/3/2023/03/Titulo-21U.pdf" TargetMode="External"/><Relationship Id="rId4" Type="http://schemas.openxmlformats.org/officeDocument/2006/relationships/hyperlink" Target="https://www.fonadin.gob.mx/fni2/wp-content/uploads/sites/3/2019/10/T%C3%ADtulo-CBIC002.pdf" TargetMode="External"/><Relationship Id="rId9" Type="http://schemas.openxmlformats.org/officeDocument/2006/relationships/hyperlink" Target="https://www.fonadin.gob.mx/fni2/wp-content/uploads/sites/3/2019/10/2015.09.23-4to-Convenio-Modificatorio-LCC.pdf" TargetMode="External"/><Relationship Id="rId14" Type="http://schemas.openxmlformats.org/officeDocument/2006/relationships/hyperlink" Target="https://www.fonadin.gob.mx/fni2/wp-content/uploads/sites/3/2020/11/20200616-5to-Convenio-Modificatorio-Fonadin-LCC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6"/>
  <sheetViews>
    <sheetView showGridLines="0" tabSelected="1" zoomScale="70" zoomScaleNormal="70" workbookViewId="0">
      <selection activeCell="G25" sqref="G25"/>
    </sheetView>
  </sheetViews>
  <sheetFormatPr baseColWidth="10" defaultRowHeight="14.5" x14ac:dyDescent="0.35"/>
  <cols>
    <col min="1" max="1" width="5" customWidth="1"/>
    <col min="2" max="2" width="19.26953125" customWidth="1"/>
    <col min="3" max="3" width="14.26953125" bestFit="1" customWidth="1"/>
    <col min="4" max="4" width="16" customWidth="1"/>
    <col min="5" max="5" width="15.7265625" bestFit="1" customWidth="1"/>
    <col min="6" max="6" width="22.7265625" customWidth="1"/>
    <col min="7" max="7" width="22.26953125" customWidth="1"/>
    <col min="8" max="8" width="18.26953125" customWidth="1"/>
    <col min="9" max="9" width="29.1796875" customWidth="1"/>
    <col min="10" max="10" width="11.54296875" customWidth="1"/>
    <col min="11" max="11" width="19.7265625" customWidth="1"/>
    <col min="12" max="12" width="17.7265625" customWidth="1"/>
    <col min="13" max="13" width="17.453125" customWidth="1"/>
    <col min="14" max="14" width="17.7265625" bestFit="1" customWidth="1"/>
    <col min="15" max="15" width="17.453125" customWidth="1"/>
    <col min="16" max="16" width="16.54296875" customWidth="1"/>
    <col min="17" max="17" width="14.7265625" customWidth="1"/>
    <col min="18" max="18" width="24.7265625" bestFit="1" customWidth="1"/>
    <col min="19" max="19" width="16.7265625" hidden="1" customWidth="1"/>
  </cols>
  <sheetData>
    <row r="2" spans="1:21" ht="18" customHeight="1" x14ac:dyDescent="0.35">
      <c r="B2" s="28" t="s">
        <v>41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21" ht="52.9" customHeight="1" x14ac:dyDescent="0.35">
      <c r="B3" s="5" t="s">
        <v>42</v>
      </c>
      <c r="C3" s="5" t="s">
        <v>75</v>
      </c>
      <c r="D3" s="5" t="s">
        <v>0</v>
      </c>
      <c r="E3" s="5" t="s">
        <v>29</v>
      </c>
      <c r="F3" s="5" t="s">
        <v>30</v>
      </c>
      <c r="G3" s="5" t="s">
        <v>40</v>
      </c>
      <c r="H3" s="5" t="s">
        <v>1</v>
      </c>
      <c r="I3" s="5" t="s">
        <v>83</v>
      </c>
      <c r="J3" s="5" t="s">
        <v>2</v>
      </c>
      <c r="K3" s="5" t="s">
        <v>23</v>
      </c>
      <c r="L3" s="5" t="s">
        <v>22</v>
      </c>
      <c r="M3" s="5" t="s">
        <v>3</v>
      </c>
      <c r="N3" s="5" t="s">
        <v>19</v>
      </c>
      <c r="O3" s="5" t="s">
        <v>38</v>
      </c>
      <c r="P3" s="5" t="s">
        <v>39</v>
      </c>
      <c r="Q3" s="5" t="s">
        <v>81</v>
      </c>
      <c r="R3" s="5" t="s">
        <v>4</v>
      </c>
    </row>
    <row r="4" spans="1:21" s="10" customFormat="1" ht="16.5" x14ac:dyDescent="0.45">
      <c r="B4" s="3" t="s">
        <v>5</v>
      </c>
      <c r="C4" s="22">
        <v>36510</v>
      </c>
      <c r="D4" s="22">
        <v>47430</v>
      </c>
      <c r="E4" s="3">
        <v>100</v>
      </c>
      <c r="F4" s="9">
        <v>3500000000</v>
      </c>
      <c r="G4" s="9">
        <v>17342400</v>
      </c>
      <c r="H4" s="9">
        <v>173424</v>
      </c>
      <c r="I4" s="23">
        <v>5.6250000000000001E-2</v>
      </c>
      <c r="J4" s="9">
        <v>10920</v>
      </c>
      <c r="K4" s="3" t="s">
        <v>18</v>
      </c>
      <c r="L4" s="3" t="s">
        <v>21</v>
      </c>
      <c r="M4" s="3" t="s">
        <v>36</v>
      </c>
      <c r="N4" s="3" t="s">
        <v>6</v>
      </c>
      <c r="O4" s="3" t="s">
        <v>6</v>
      </c>
      <c r="P4" s="3" t="s">
        <v>60</v>
      </c>
      <c r="Q4" s="3" t="s">
        <v>60</v>
      </c>
      <c r="R4" s="11" t="s">
        <v>8</v>
      </c>
    </row>
    <row r="5" spans="1:21" s="10" customFormat="1" ht="16.5" x14ac:dyDescent="0.45">
      <c r="B5" s="3" t="s">
        <v>10</v>
      </c>
      <c r="C5" s="22">
        <v>36944</v>
      </c>
      <c r="D5" s="22">
        <v>47864</v>
      </c>
      <c r="E5" s="3">
        <v>100</v>
      </c>
      <c r="F5" s="9">
        <v>3500000000</v>
      </c>
      <c r="G5" s="9">
        <v>5874700</v>
      </c>
      <c r="H5" s="9">
        <v>58747</v>
      </c>
      <c r="I5" s="23">
        <v>5.6250000000000001E-2</v>
      </c>
      <c r="J5" s="9">
        <v>10920</v>
      </c>
      <c r="K5" s="3" t="s">
        <v>18</v>
      </c>
      <c r="L5" s="3" t="s">
        <v>20</v>
      </c>
      <c r="M5" s="3" t="s">
        <v>36</v>
      </c>
      <c r="N5" s="3" t="s">
        <v>6</v>
      </c>
      <c r="O5" s="3" t="s">
        <v>6</v>
      </c>
      <c r="P5" s="3" t="s">
        <v>60</v>
      </c>
      <c r="Q5" s="3" t="s">
        <v>60</v>
      </c>
      <c r="R5" s="11" t="s">
        <v>11</v>
      </c>
    </row>
    <row r="6" spans="1:21" s="10" customFormat="1" ht="18.5" x14ac:dyDescent="0.45">
      <c r="B6" s="3" t="s">
        <v>12</v>
      </c>
      <c r="C6" s="22">
        <v>37601</v>
      </c>
      <c r="D6" s="22">
        <v>47500</v>
      </c>
      <c r="E6" s="3">
        <v>100</v>
      </c>
      <c r="F6" s="9">
        <v>3500000000</v>
      </c>
      <c r="G6" s="9">
        <v>3482657600</v>
      </c>
      <c r="H6" s="9">
        <v>34826576</v>
      </c>
      <c r="I6" s="23">
        <v>5.6250000000000001E-2</v>
      </c>
      <c r="J6" s="9">
        <v>9899</v>
      </c>
      <c r="K6" s="3" t="s">
        <v>31</v>
      </c>
      <c r="L6" s="3" t="s">
        <v>20</v>
      </c>
      <c r="M6" s="3" t="s">
        <v>36</v>
      </c>
      <c r="N6" s="3" t="s">
        <v>6</v>
      </c>
      <c r="O6" s="3" t="s">
        <v>60</v>
      </c>
      <c r="P6" s="3" t="s">
        <v>60</v>
      </c>
      <c r="Q6" s="3" t="s">
        <v>60</v>
      </c>
      <c r="R6" s="11" t="s">
        <v>13</v>
      </c>
    </row>
    <row r="7" spans="1:21" s="10" customFormat="1" ht="16.5" x14ac:dyDescent="0.45">
      <c r="B7" s="3" t="s">
        <v>14</v>
      </c>
      <c r="C7" s="22">
        <v>37490</v>
      </c>
      <c r="D7" s="22">
        <v>47864</v>
      </c>
      <c r="E7" s="3">
        <v>100</v>
      </c>
      <c r="F7" s="9">
        <v>7000000000</v>
      </c>
      <c r="G7" s="9">
        <v>5319125300</v>
      </c>
      <c r="H7" s="9">
        <v>53191253</v>
      </c>
      <c r="I7" s="23">
        <v>5.6250000000000001E-2</v>
      </c>
      <c r="J7" s="9">
        <v>10374</v>
      </c>
      <c r="K7" s="3" t="s">
        <v>18</v>
      </c>
      <c r="L7" s="3" t="s">
        <v>20</v>
      </c>
      <c r="M7" s="3" t="s">
        <v>36</v>
      </c>
      <c r="N7" s="3" t="s">
        <v>6</v>
      </c>
      <c r="O7" s="3" t="s">
        <v>60</v>
      </c>
      <c r="P7" s="3" t="s">
        <v>60</v>
      </c>
      <c r="Q7" s="3" t="s">
        <v>60</v>
      </c>
      <c r="R7" s="11" t="s">
        <v>15</v>
      </c>
    </row>
    <row r="8" spans="1:21" s="10" customFormat="1" ht="16.5" x14ac:dyDescent="0.45">
      <c r="B8" s="3" t="s">
        <v>16</v>
      </c>
      <c r="C8" s="22">
        <v>37623</v>
      </c>
      <c r="D8" s="22">
        <v>48543</v>
      </c>
      <c r="E8" s="3">
        <v>100</v>
      </c>
      <c r="F8" s="9">
        <v>3500000000</v>
      </c>
      <c r="G8" s="9">
        <v>2150000000</v>
      </c>
      <c r="H8" s="9">
        <v>21500000</v>
      </c>
      <c r="I8" s="23">
        <v>5.6250000000000001E-2</v>
      </c>
      <c r="J8" s="9">
        <v>10920</v>
      </c>
      <c r="K8" s="3" t="s">
        <v>18</v>
      </c>
      <c r="L8" s="3" t="s">
        <v>20</v>
      </c>
      <c r="M8" s="3" t="s">
        <v>36</v>
      </c>
      <c r="N8" s="3" t="s">
        <v>6</v>
      </c>
      <c r="O8" s="3" t="s">
        <v>60</v>
      </c>
      <c r="P8" s="3" t="s">
        <v>60</v>
      </c>
      <c r="Q8" s="3" t="s">
        <v>28</v>
      </c>
      <c r="R8" s="11" t="s">
        <v>17</v>
      </c>
    </row>
    <row r="9" spans="1:21" s="10" customFormat="1" ht="18.5" x14ac:dyDescent="0.45">
      <c r="B9" s="3" t="s">
        <v>24</v>
      </c>
      <c r="C9" s="22">
        <v>37986</v>
      </c>
      <c r="D9" s="22">
        <v>45267</v>
      </c>
      <c r="E9" s="3">
        <v>100</v>
      </c>
      <c r="F9" s="9">
        <v>6000000000</v>
      </c>
      <c r="G9" s="9">
        <v>2848801100</v>
      </c>
      <c r="H9" s="9">
        <v>28488011</v>
      </c>
      <c r="I9" s="23">
        <v>0.04</v>
      </c>
      <c r="J9" s="9">
        <v>7281</v>
      </c>
      <c r="K9" s="3" t="s">
        <v>32</v>
      </c>
      <c r="L9" s="3" t="s">
        <v>20</v>
      </c>
      <c r="M9" s="3" t="s">
        <v>36</v>
      </c>
      <c r="N9" s="3" t="s">
        <v>6</v>
      </c>
      <c r="O9" s="3" t="s">
        <v>60</v>
      </c>
      <c r="P9" s="3" t="s">
        <v>60</v>
      </c>
      <c r="Q9" s="3" t="s">
        <v>28</v>
      </c>
      <c r="R9" s="11" t="s">
        <v>25</v>
      </c>
    </row>
    <row r="10" spans="1:21" s="10" customFormat="1" ht="18.5" x14ac:dyDescent="0.45">
      <c r="B10" s="3" t="s">
        <v>26</v>
      </c>
      <c r="C10" s="22">
        <v>37986</v>
      </c>
      <c r="D10" s="22">
        <v>48907</v>
      </c>
      <c r="E10" s="3">
        <v>100</v>
      </c>
      <c r="F10" s="9">
        <v>6000000000</v>
      </c>
      <c r="G10" s="9">
        <v>5013900000</v>
      </c>
      <c r="H10" s="9">
        <v>50139000</v>
      </c>
      <c r="I10" s="23">
        <v>0.04</v>
      </c>
      <c r="J10" s="9">
        <v>10921</v>
      </c>
      <c r="K10" s="3" t="s">
        <v>33</v>
      </c>
      <c r="L10" s="3" t="s">
        <v>20</v>
      </c>
      <c r="M10" s="3" t="s">
        <v>36</v>
      </c>
      <c r="N10" s="3" t="s">
        <v>6</v>
      </c>
      <c r="O10" s="3" t="s">
        <v>60</v>
      </c>
      <c r="P10" s="3" t="s">
        <v>60</v>
      </c>
      <c r="Q10" s="3" t="s">
        <v>28</v>
      </c>
      <c r="R10" s="11" t="s">
        <v>27</v>
      </c>
    </row>
    <row r="11" spans="1:21" ht="16.5" x14ac:dyDescent="0.45">
      <c r="A11" s="10"/>
      <c r="B11" s="1" t="s">
        <v>59</v>
      </c>
      <c r="C11" s="2">
        <v>44159</v>
      </c>
      <c r="D11" s="2">
        <v>47087</v>
      </c>
      <c r="E11" s="1">
        <v>100</v>
      </c>
      <c r="F11" s="7">
        <v>1131234000</v>
      </c>
      <c r="G11" s="7">
        <v>1131234000</v>
      </c>
      <c r="H11" s="7">
        <v>11312340</v>
      </c>
      <c r="I11" s="4">
        <v>2.2599999999999999E-2</v>
      </c>
      <c r="J11" s="9">
        <v>2928</v>
      </c>
      <c r="K11" s="3" t="s">
        <v>18</v>
      </c>
      <c r="L11" s="3" t="s">
        <v>20</v>
      </c>
      <c r="M11" s="1" t="s">
        <v>36</v>
      </c>
      <c r="N11" s="3" t="s">
        <v>60</v>
      </c>
      <c r="O11" s="3" t="s">
        <v>6</v>
      </c>
      <c r="P11" s="3" t="s">
        <v>60</v>
      </c>
      <c r="Q11" s="3" t="s">
        <v>28</v>
      </c>
      <c r="R11" s="11" t="s">
        <v>63</v>
      </c>
      <c r="S11" s="10"/>
      <c r="T11" s="10"/>
      <c r="U11" s="10"/>
    </row>
    <row r="12" spans="1:21" ht="16.5" x14ac:dyDescent="0.45">
      <c r="A12" s="10"/>
      <c r="B12" s="1" t="s">
        <v>58</v>
      </c>
      <c r="C12" s="2">
        <v>44159</v>
      </c>
      <c r="D12" s="2">
        <v>51504</v>
      </c>
      <c r="E12" s="1">
        <v>100</v>
      </c>
      <c r="F12" s="7">
        <v>1420471400</v>
      </c>
      <c r="G12" s="7">
        <v>1420471400</v>
      </c>
      <c r="H12" s="7">
        <v>14204714</v>
      </c>
      <c r="I12" s="4">
        <v>3.3599999999999998E-2</v>
      </c>
      <c r="J12" s="9">
        <v>7345</v>
      </c>
      <c r="K12" s="3" t="s">
        <v>18</v>
      </c>
      <c r="L12" s="3" t="s">
        <v>20</v>
      </c>
      <c r="M12" s="1" t="s">
        <v>36</v>
      </c>
      <c r="N12" s="3" t="s">
        <v>60</v>
      </c>
      <c r="O12" s="3" t="s">
        <v>6</v>
      </c>
      <c r="P12" s="3" t="s">
        <v>60</v>
      </c>
      <c r="Q12" s="3" t="s">
        <v>28</v>
      </c>
      <c r="R12" s="11" t="s">
        <v>62</v>
      </c>
      <c r="S12" s="10"/>
      <c r="T12" s="19"/>
      <c r="U12" s="10"/>
    </row>
    <row r="13" spans="1:21" ht="16.5" x14ac:dyDescent="0.45">
      <c r="A13" s="10"/>
      <c r="B13" s="1" t="s">
        <v>57</v>
      </c>
      <c r="C13" s="2">
        <v>44159</v>
      </c>
      <c r="D13" s="2">
        <v>55095</v>
      </c>
      <c r="E13" s="1">
        <v>100</v>
      </c>
      <c r="F13" s="7">
        <v>1735915300</v>
      </c>
      <c r="G13" s="7">
        <v>1735915300</v>
      </c>
      <c r="H13" s="7">
        <v>17359153</v>
      </c>
      <c r="I13" s="4">
        <v>3.4500000000000003E-2</v>
      </c>
      <c r="J13" s="9">
        <v>10936</v>
      </c>
      <c r="K13" s="3" t="s">
        <v>18</v>
      </c>
      <c r="L13" s="3" t="s">
        <v>20</v>
      </c>
      <c r="M13" s="1" t="s">
        <v>36</v>
      </c>
      <c r="N13" s="3" t="s">
        <v>60</v>
      </c>
      <c r="O13" s="3" t="s">
        <v>6</v>
      </c>
      <c r="P13" s="3" t="s">
        <v>60</v>
      </c>
      <c r="Q13" s="3" t="s">
        <v>28</v>
      </c>
      <c r="R13" s="11" t="s">
        <v>61</v>
      </c>
      <c r="S13" s="10"/>
      <c r="T13" s="19"/>
      <c r="U13" s="10"/>
    </row>
    <row r="14" spans="1:21" ht="16.5" x14ac:dyDescent="0.45">
      <c r="A14" s="10"/>
      <c r="B14" s="20" t="s">
        <v>68</v>
      </c>
      <c r="C14" s="2">
        <v>44334</v>
      </c>
      <c r="D14" s="15">
        <v>49817</v>
      </c>
      <c r="E14" s="1">
        <v>100</v>
      </c>
      <c r="F14" s="16">
        <v>510995500</v>
      </c>
      <c r="G14" s="16">
        <v>510995500</v>
      </c>
      <c r="H14" s="7">
        <f>G14/100</f>
        <v>5109955</v>
      </c>
      <c r="I14" s="17">
        <v>3.1899999999999998E-2</v>
      </c>
      <c r="J14" s="9">
        <v>5483</v>
      </c>
      <c r="K14" s="3" t="s">
        <v>18</v>
      </c>
      <c r="L14" s="3" t="s">
        <v>20</v>
      </c>
      <c r="M14" s="1" t="s">
        <v>36</v>
      </c>
      <c r="N14" s="3" t="s">
        <v>60</v>
      </c>
      <c r="O14" s="3" t="s">
        <v>6</v>
      </c>
      <c r="P14" s="3" t="s">
        <v>60</v>
      </c>
      <c r="Q14" s="3" t="s">
        <v>28</v>
      </c>
      <c r="R14" s="12" t="s">
        <v>70</v>
      </c>
      <c r="S14" s="10"/>
      <c r="T14" s="19"/>
      <c r="U14" s="10"/>
    </row>
    <row r="15" spans="1:21" ht="16.5" x14ac:dyDescent="0.45">
      <c r="A15" s="10"/>
      <c r="B15" s="14" t="s">
        <v>69</v>
      </c>
      <c r="C15" s="15">
        <v>44334</v>
      </c>
      <c r="D15" s="15">
        <v>53506</v>
      </c>
      <c r="E15" s="1">
        <v>100</v>
      </c>
      <c r="F15" s="16">
        <v>1494566300</v>
      </c>
      <c r="G15" s="16">
        <v>1494566300</v>
      </c>
      <c r="H15" s="7">
        <v>14945663</v>
      </c>
      <c r="I15" s="17">
        <v>3.5999999999999997E-2</v>
      </c>
      <c r="J15" s="18">
        <v>9172</v>
      </c>
      <c r="K15" s="3" t="s">
        <v>18</v>
      </c>
      <c r="L15" s="3" t="s">
        <v>20</v>
      </c>
      <c r="M15" s="1" t="s">
        <v>36</v>
      </c>
      <c r="N15" s="3" t="s">
        <v>60</v>
      </c>
      <c r="O15" s="3" t="s">
        <v>6</v>
      </c>
      <c r="P15" s="3" t="s">
        <v>60</v>
      </c>
      <c r="Q15" s="3" t="s">
        <v>28</v>
      </c>
      <c r="R15" s="12" t="s">
        <v>71</v>
      </c>
      <c r="S15" s="10"/>
      <c r="T15" s="19"/>
      <c r="U15" s="10"/>
    </row>
    <row r="16" spans="1:21" ht="16.5" x14ac:dyDescent="0.45">
      <c r="A16" s="10"/>
      <c r="B16" s="14" t="s">
        <v>73</v>
      </c>
      <c r="C16" s="15">
        <v>44802</v>
      </c>
      <c r="D16" s="15">
        <v>52547</v>
      </c>
      <c r="E16" s="1">
        <v>100</v>
      </c>
      <c r="F16" s="16">
        <v>936910700</v>
      </c>
      <c r="G16" s="16">
        <v>936910700</v>
      </c>
      <c r="H16" s="16">
        <v>9369107</v>
      </c>
      <c r="I16" s="17">
        <v>4.1399999999999999E-2</v>
      </c>
      <c r="J16" s="18">
        <v>7745</v>
      </c>
      <c r="K16" s="3" t="s">
        <v>18</v>
      </c>
      <c r="L16" s="3" t="s">
        <v>20</v>
      </c>
      <c r="M16" s="1" t="s">
        <v>36</v>
      </c>
      <c r="N16" s="3" t="s">
        <v>60</v>
      </c>
      <c r="O16" s="3" t="s">
        <v>6</v>
      </c>
      <c r="P16" s="3" t="s">
        <v>60</v>
      </c>
      <c r="Q16" s="3" t="s">
        <v>28</v>
      </c>
      <c r="R16" s="12" t="s">
        <v>76</v>
      </c>
      <c r="S16" s="10"/>
      <c r="T16" s="21"/>
      <c r="U16" s="10"/>
    </row>
    <row r="17" spans="1:21" ht="16.5" x14ac:dyDescent="0.45">
      <c r="A17" s="10"/>
      <c r="B17" s="14" t="s">
        <v>74</v>
      </c>
      <c r="C17" s="15">
        <v>44802</v>
      </c>
      <c r="D17" s="15">
        <v>55823</v>
      </c>
      <c r="E17" s="1">
        <v>100</v>
      </c>
      <c r="F17" s="16">
        <v>869988500</v>
      </c>
      <c r="G17" s="16">
        <v>869988500</v>
      </c>
      <c r="H17" s="16">
        <v>8699885</v>
      </c>
      <c r="I17" s="17">
        <v>4.2000000000000003E-2</v>
      </c>
      <c r="J17" s="18">
        <v>11021</v>
      </c>
      <c r="K17" s="3" t="s">
        <v>18</v>
      </c>
      <c r="L17" s="3" t="s">
        <v>20</v>
      </c>
      <c r="M17" s="1" t="s">
        <v>36</v>
      </c>
      <c r="N17" s="3" t="s">
        <v>60</v>
      </c>
      <c r="O17" s="3" t="s">
        <v>6</v>
      </c>
      <c r="P17" s="3" t="s">
        <v>60</v>
      </c>
      <c r="Q17" s="3" t="s">
        <v>28</v>
      </c>
      <c r="R17" s="12" t="s">
        <v>77</v>
      </c>
      <c r="S17" s="10"/>
      <c r="T17" s="21"/>
      <c r="U17" s="10"/>
    </row>
    <row r="18" spans="1:21" s="10" customFormat="1" ht="24" thickBot="1" x14ac:dyDescent="0.65">
      <c r="B18" s="20" t="s">
        <v>85</v>
      </c>
      <c r="C18" s="48">
        <v>36677</v>
      </c>
      <c r="D18" s="48">
        <v>47597</v>
      </c>
      <c r="E18" s="20">
        <v>100</v>
      </c>
      <c r="F18" s="18">
        <v>5911797300</v>
      </c>
      <c r="G18" s="18">
        <v>13379516072.299465</v>
      </c>
      <c r="H18" s="18">
        <v>59117973</v>
      </c>
      <c r="I18" s="49">
        <v>3.6229999999999998E-2</v>
      </c>
      <c r="J18" s="18">
        <v>10920</v>
      </c>
      <c r="K18" s="20" t="s">
        <v>20</v>
      </c>
      <c r="L18" s="20" t="s">
        <v>18</v>
      </c>
      <c r="M18" s="20" t="s">
        <v>36</v>
      </c>
      <c r="N18" s="20" t="s">
        <v>6</v>
      </c>
      <c r="O18" s="20" t="s">
        <v>7</v>
      </c>
      <c r="P18" s="20" t="s">
        <v>60</v>
      </c>
      <c r="Q18" s="20" t="s">
        <v>60</v>
      </c>
      <c r="R18" s="12" t="s">
        <v>9</v>
      </c>
    </row>
    <row r="19" spans="1:21" s="10" customFormat="1" ht="16.5" x14ac:dyDescent="0.45">
      <c r="B19" s="50" t="s">
        <v>82</v>
      </c>
      <c r="C19" s="50"/>
      <c r="D19" s="50"/>
      <c r="E19" s="50"/>
      <c r="F19" s="24">
        <f>SUM(F4:F18)</f>
        <v>47011879000</v>
      </c>
      <c r="G19" s="24">
        <f>SUM(G4:G18)</f>
        <v>40317298872.299469</v>
      </c>
      <c r="H19" s="24">
        <f>SUM(H4:H18)</f>
        <v>328495801</v>
      </c>
      <c r="I19" s="51" t="str">
        <f>CONCATENATE((ROUND((SUMPRODUCT(I4:I17,G4:G17)/SUM(G4:G17)*100),3)), "%"," ","⁶⁄")</f>
        <v>4.494% ⁶⁄</v>
      </c>
      <c r="J19" s="24"/>
      <c r="K19" s="25"/>
      <c r="L19" s="25"/>
      <c r="M19" s="52"/>
      <c r="N19" s="25"/>
      <c r="O19" s="25"/>
      <c r="P19" s="25"/>
      <c r="Q19" s="25"/>
      <c r="R19" s="53"/>
    </row>
    <row r="20" spans="1:21" s="10" customFormat="1" ht="16.5" x14ac:dyDescent="0.45">
      <c r="C20" s="54"/>
      <c r="D20" s="54"/>
      <c r="E20" s="8"/>
      <c r="F20" s="8"/>
      <c r="G20" s="55"/>
      <c r="H20" s="8"/>
      <c r="I20" s="56"/>
      <c r="J20" s="8"/>
      <c r="K20" s="8"/>
      <c r="L20" s="8"/>
      <c r="M20" s="57"/>
      <c r="N20" s="8"/>
      <c r="O20" s="8"/>
      <c r="P20" s="8"/>
      <c r="Q20" s="8"/>
      <c r="R20" s="58"/>
    </row>
    <row r="21" spans="1:21" s="10" customFormat="1" ht="16.5" x14ac:dyDescent="0.45">
      <c r="B21" s="57" t="s">
        <v>80</v>
      </c>
      <c r="C21" s="54"/>
      <c r="D21" s="54"/>
      <c r="E21" s="8"/>
      <c r="F21" s="8"/>
      <c r="G21" s="55"/>
      <c r="H21" s="8"/>
      <c r="I21" s="8"/>
      <c r="J21" s="59"/>
      <c r="K21" s="8"/>
      <c r="L21" s="8"/>
      <c r="M21" s="8"/>
      <c r="N21" s="57"/>
      <c r="O21" s="8"/>
      <c r="P21" s="8"/>
      <c r="Q21" s="8"/>
      <c r="R21" s="8"/>
      <c r="S21" s="58"/>
    </row>
    <row r="22" spans="1:21" s="10" customFormat="1" ht="16.5" x14ac:dyDescent="0.45">
      <c r="B22" s="57" t="s">
        <v>34</v>
      </c>
      <c r="G22" s="55"/>
    </row>
    <row r="23" spans="1:21" s="10" customFormat="1" ht="16.5" x14ac:dyDescent="0.45">
      <c r="B23" s="57" t="s">
        <v>35</v>
      </c>
    </row>
    <row r="24" spans="1:21" s="10" customFormat="1" ht="16.5" x14ac:dyDescent="0.45">
      <c r="B24" s="57" t="s">
        <v>37</v>
      </c>
    </row>
    <row r="25" spans="1:21" s="10" customFormat="1" ht="16.5" x14ac:dyDescent="0.45">
      <c r="B25" s="57" t="s">
        <v>72</v>
      </c>
    </row>
    <row r="26" spans="1:21" s="10" customFormat="1" ht="16.5" x14ac:dyDescent="0.45">
      <c r="B26" s="57" t="s">
        <v>84</v>
      </c>
    </row>
    <row r="27" spans="1:21" s="10" customFormat="1" ht="16.5" x14ac:dyDescent="0.45">
      <c r="B27" s="57" t="s">
        <v>78</v>
      </c>
    </row>
    <row r="28" spans="1:21" ht="16.5" x14ac:dyDescent="0.45">
      <c r="B28" s="6"/>
    </row>
    <row r="29" spans="1:21" ht="18" customHeight="1" x14ac:dyDescent="0.35">
      <c r="B29" s="28" t="s">
        <v>66</v>
      </c>
      <c r="C29" s="28"/>
      <c r="D29" s="28"/>
      <c r="E29" s="28"/>
      <c r="F29" s="28"/>
      <c r="G29" s="28"/>
      <c r="H29" s="28"/>
      <c r="I29" s="28"/>
      <c r="J29" s="28"/>
      <c r="K29" s="28"/>
    </row>
    <row r="30" spans="1:21" ht="33" x14ac:dyDescent="0.35">
      <c r="B30" s="5" t="s">
        <v>43</v>
      </c>
      <c r="C30" s="5" t="s">
        <v>44</v>
      </c>
      <c r="D30" s="5" t="s">
        <v>65</v>
      </c>
      <c r="E30" s="13" t="s">
        <v>64</v>
      </c>
      <c r="F30" s="5" t="s">
        <v>45</v>
      </c>
      <c r="G30" s="5" t="s">
        <v>46</v>
      </c>
      <c r="H30" s="5" t="s">
        <v>67</v>
      </c>
      <c r="I30" s="5" t="s">
        <v>47</v>
      </c>
      <c r="J30" s="29" t="s">
        <v>4</v>
      </c>
      <c r="K30" s="30"/>
    </row>
    <row r="31" spans="1:21" ht="15" customHeight="1" x14ac:dyDescent="0.35">
      <c r="B31" s="31" t="s">
        <v>79</v>
      </c>
      <c r="C31" s="31" t="s">
        <v>48</v>
      </c>
      <c r="D31" s="34">
        <v>35949</v>
      </c>
      <c r="E31" s="34">
        <v>43998</v>
      </c>
      <c r="F31" s="37">
        <v>45732</v>
      </c>
      <c r="G31" s="40" t="s">
        <v>56</v>
      </c>
      <c r="H31" s="31" t="s">
        <v>49</v>
      </c>
      <c r="I31" s="43">
        <v>2.2000000000000001E-3</v>
      </c>
      <c r="J31" s="46" t="s">
        <v>50</v>
      </c>
      <c r="K31" s="47"/>
    </row>
    <row r="32" spans="1:21" ht="15" customHeight="1" x14ac:dyDescent="0.35">
      <c r="B32" s="32"/>
      <c r="C32" s="32"/>
      <c r="D32" s="35"/>
      <c r="E32" s="35"/>
      <c r="F32" s="38"/>
      <c r="G32" s="41"/>
      <c r="H32" s="32"/>
      <c r="I32" s="44"/>
      <c r="J32" s="46" t="s">
        <v>51</v>
      </c>
      <c r="K32" s="47"/>
    </row>
    <row r="33" spans="2:11" ht="15" customHeight="1" x14ac:dyDescent="0.35">
      <c r="B33" s="32"/>
      <c r="C33" s="32"/>
      <c r="D33" s="35"/>
      <c r="E33" s="35"/>
      <c r="F33" s="38"/>
      <c r="G33" s="41"/>
      <c r="H33" s="32"/>
      <c r="I33" s="44"/>
      <c r="J33" s="46" t="s">
        <v>52</v>
      </c>
      <c r="K33" s="47"/>
    </row>
    <row r="34" spans="2:11" ht="15" customHeight="1" x14ac:dyDescent="0.35">
      <c r="B34" s="32"/>
      <c r="C34" s="32"/>
      <c r="D34" s="35"/>
      <c r="E34" s="35"/>
      <c r="F34" s="38"/>
      <c r="G34" s="41"/>
      <c r="H34" s="32"/>
      <c r="I34" s="44"/>
      <c r="J34" s="46" t="s">
        <v>53</v>
      </c>
      <c r="K34" s="47"/>
    </row>
    <row r="35" spans="2:11" ht="15" customHeight="1" x14ac:dyDescent="0.35">
      <c r="B35" s="32"/>
      <c r="C35" s="32"/>
      <c r="D35" s="35"/>
      <c r="E35" s="35"/>
      <c r="F35" s="38"/>
      <c r="G35" s="41"/>
      <c r="H35" s="32"/>
      <c r="I35" s="44"/>
      <c r="J35" s="46" t="s">
        <v>54</v>
      </c>
      <c r="K35" s="47"/>
    </row>
    <row r="36" spans="2:11" ht="15" customHeight="1" x14ac:dyDescent="0.35">
      <c r="B36" s="33"/>
      <c r="C36" s="33"/>
      <c r="D36" s="36"/>
      <c r="E36" s="36"/>
      <c r="F36" s="39"/>
      <c r="G36" s="42"/>
      <c r="H36" s="33"/>
      <c r="I36" s="45"/>
      <c r="J36" s="26" t="s">
        <v>55</v>
      </c>
      <c r="K36" s="27"/>
    </row>
  </sheetData>
  <mergeCells count="18">
    <mergeCell ref="J34:K34"/>
    <mergeCell ref="J35:K35"/>
    <mergeCell ref="J36:K36"/>
    <mergeCell ref="B2:R2"/>
    <mergeCell ref="B19:E19"/>
    <mergeCell ref="B29:K29"/>
    <mergeCell ref="J30:K30"/>
    <mergeCell ref="B31:B36"/>
    <mergeCell ref="C31:C36"/>
    <mergeCell ref="D31:D36"/>
    <mergeCell ref="E31:E36"/>
    <mergeCell ref="F31:F36"/>
    <mergeCell ref="G31:G36"/>
    <mergeCell ref="H31:H36"/>
    <mergeCell ref="I31:I36"/>
    <mergeCell ref="J31:K31"/>
    <mergeCell ref="J32:K32"/>
    <mergeCell ref="J33:K33"/>
  </mergeCells>
  <hyperlinks>
    <hyperlink ref="R4" r:id="rId1"/>
    <hyperlink ref="R18" r:id="rId2"/>
    <hyperlink ref="R5" r:id="rId3"/>
    <hyperlink ref="R6" r:id="rId4"/>
    <hyperlink ref="R7" r:id="rId5"/>
    <hyperlink ref="R8" r:id="rId6"/>
    <hyperlink ref="R9" r:id="rId7"/>
    <hyperlink ref="R10" r:id="rId8"/>
    <hyperlink ref="J35" r:id="rId9"/>
    <hyperlink ref="J34" r:id="rId10"/>
    <hyperlink ref="J33" r:id="rId11"/>
    <hyperlink ref="J32" r:id="rId12"/>
    <hyperlink ref="J31" r:id="rId13"/>
    <hyperlink ref="J36" r:id="rId14"/>
    <hyperlink ref="R11" r:id="rId15"/>
    <hyperlink ref="R12" r:id="rId16"/>
    <hyperlink ref="R13" r:id="rId17"/>
    <hyperlink ref="R15" r:id="rId18"/>
    <hyperlink ref="R14" r:id="rId19"/>
    <hyperlink ref="R16" r:id="rId20"/>
    <hyperlink ref="R17" r:id="rId2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48" fitToHeight="0" orientation="landscape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Características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Gabriela Gómez Navarro</dc:creator>
  <cp:lastModifiedBy>123</cp:lastModifiedBy>
  <cp:lastPrinted>2019-07-26T22:49:11Z</cp:lastPrinted>
  <dcterms:created xsi:type="dcterms:W3CDTF">2019-07-24T13:43:39Z</dcterms:created>
  <dcterms:modified xsi:type="dcterms:W3CDTF">2023-05-04T22:27:10Z</dcterms:modified>
</cp:coreProperties>
</file>