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Riesgos\11. Deuda Bursátil\"/>
    </mc:Choice>
  </mc:AlternateContent>
  <xr:revisionPtr revIDLastSave="0" documentId="13_ncr:1_{F75AC293-5B47-49BC-A919-D55777E686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racterísticas (VF)" sheetId="3" r:id="rId1"/>
    <sheet name="Características (CC)" sheetId="2" r:id="rId2"/>
  </sheets>
  <definedNames>
    <definedName name="_xlnm._FilterDatabase" localSheetId="1" hidden="1">'Características (CC)'!$B$11:$R$13</definedName>
    <definedName name="_xlnm._FilterDatabase" localSheetId="0" hidden="1">'Características (VF)'!$B$10:$R$12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9" i="3" l="1"/>
  <c r="G19" i="3"/>
  <c r="F19" i="3"/>
  <c r="H13" i="3"/>
  <c r="H19" i="3" s="1"/>
  <c r="I21" i="2" l="1"/>
  <c r="G21" i="2"/>
  <c r="F21" i="2"/>
  <c r="H14" i="2" l="1"/>
  <c r="H21" i="2" s="1"/>
</calcChain>
</file>

<file path=xl/sharedStrings.xml><?xml version="1.0" encoding="utf-8"?>
<sst xmlns="http://schemas.openxmlformats.org/spreadsheetml/2006/main" count="384" uniqueCount="98">
  <si>
    <t>Fecha de Vencimiento</t>
  </si>
  <si>
    <t>No. De Títulos</t>
  </si>
  <si>
    <t>Plazo (Días)</t>
  </si>
  <si>
    <t xml:space="preserve">Amortización </t>
  </si>
  <si>
    <t xml:space="preserve">Documento </t>
  </si>
  <si>
    <t>P991U</t>
  </si>
  <si>
    <t>No</t>
  </si>
  <si>
    <t>n.a</t>
  </si>
  <si>
    <t>PIC P991U</t>
  </si>
  <si>
    <t>PIC P001U</t>
  </si>
  <si>
    <t>P012U</t>
  </si>
  <si>
    <t>PIC P012U</t>
  </si>
  <si>
    <t>CBIC 002</t>
  </si>
  <si>
    <t>Titulo CBIC 002</t>
  </si>
  <si>
    <t>CBIC 004</t>
  </si>
  <si>
    <t>Titulo CBIC 004</t>
  </si>
  <si>
    <t>CBIC 006</t>
  </si>
  <si>
    <t>Titulo CBIC 006</t>
  </si>
  <si>
    <t xml:space="preserve">182 días </t>
  </si>
  <si>
    <t>Amortización Anticipada</t>
  </si>
  <si>
    <t xml:space="preserve">n.a. </t>
  </si>
  <si>
    <t>n.a.</t>
  </si>
  <si>
    <t>Capitalización</t>
  </si>
  <si>
    <t xml:space="preserve">Pago de Cupón </t>
  </si>
  <si>
    <t>CBIC 008</t>
  </si>
  <si>
    <t>Titulo CBIC 008</t>
  </si>
  <si>
    <t>CBIC 009</t>
  </si>
  <si>
    <t>Titulo CBIC 009</t>
  </si>
  <si>
    <t xml:space="preserve">No </t>
  </si>
  <si>
    <t>Valor Nominal (UDIs)</t>
  </si>
  <si>
    <t>Monto Emitido
(UDIs)</t>
  </si>
  <si>
    <r>
      <t>182 días</t>
    </r>
    <r>
      <rPr>
        <vertAlign val="superscript"/>
        <sz val="11"/>
        <color theme="1"/>
        <rFont val="Montserrat"/>
      </rPr>
      <t>1/</t>
    </r>
  </si>
  <si>
    <r>
      <t>182 días</t>
    </r>
    <r>
      <rPr>
        <vertAlign val="superscript"/>
        <sz val="11"/>
        <color theme="1"/>
        <rFont val="Montserrat"/>
      </rPr>
      <t>3/</t>
    </r>
  </si>
  <si>
    <t xml:space="preserve">2/ Primer Cupón del CBIC 008 es irregular de 183 días. </t>
  </si>
  <si>
    <t xml:space="preserve">3/ Primer Cupón del CBIC 009 es irregular de 183 días. </t>
  </si>
  <si>
    <t>Al vencimiento</t>
  </si>
  <si>
    <t>4/ Todos los CIBCS son reconstituíbles.</t>
  </si>
  <si>
    <r>
      <t xml:space="preserve">Cupones Segregables </t>
    </r>
    <r>
      <rPr>
        <b/>
        <vertAlign val="superscript"/>
        <sz val="11"/>
        <color theme="0"/>
        <rFont val="Montserrat"/>
      </rPr>
      <t>4/</t>
    </r>
  </si>
  <si>
    <t>Garantía 
Gob. Fed.</t>
  </si>
  <si>
    <t>Monto en Circulación (UDIs)</t>
  </si>
  <si>
    <t>Características de los Instrumentos Bursátiles del Fondo Nacional de Infraestructura (FONADIN)</t>
  </si>
  <si>
    <t xml:space="preserve">Instrumento </t>
  </si>
  <si>
    <t>Producto</t>
  </si>
  <si>
    <t>Instrumento</t>
  </si>
  <si>
    <t>Fin de Vigencia</t>
  </si>
  <si>
    <t>Monto de la Línea de Crédito</t>
  </si>
  <si>
    <t>Sobretasa</t>
  </si>
  <si>
    <t xml:space="preserve">Contrato con Banobras </t>
  </si>
  <si>
    <t xml:space="preserve">TIIE 28 </t>
  </si>
  <si>
    <t>Contrato de Apertura</t>
  </si>
  <si>
    <t>1er. Convenio Modificatorio LCC</t>
  </si>
  <si>
    <t>2do. Convenio Modificatorio LCC</t>
  </si>
  <si>
    <t>3er Convenio Modificatorio LCC</t>
  </si>
  <si>
    <t>4to. Convenio Modificatorio LCC</t>
  </si>
  <si>
    <t>5to. Convenio Modificatorio LCC</t>
  </si>
  <si>
    <t>$35,000'000,000.00</t>
  </si>
  <si>
    <t>FONADIN 20-3U</t>
  </si>
  <si>
    <t>FONADIN 20-2U</t>
  </si>
  <si>
    <t>FONADIN 20U</t>
  </si>
  <si>
    <t>Sí</t>
  </si>
  <si>
    <t>Título FONADIN 20-3U</t>
  </si>
  <si>
    <t>Título FONADIN 20-2U</t>
  </si>
  <si>
    <t>Título FONADIN 20U</t>
  </si>
  <si>
    <t>Última Renovación</t>
  </si>
  <si>
    <t>Firma del Contrato</t>
  </si>
  <si>
    <t>Características de la Deuda Bancaria el Fondo Nacional de Infraestructura (FONADIN)</t>
  </si>
  <si>
    <t>Tasa de Interés</t>
  </si>
  <si>
    <t>FONADIN 21U</t>
  </si>
  <si>
    <t>FONADIN 21-2U</t>
  </si>
  <si>
    <t>Título FONADIN 21U</t>
  </si>
  <si>
    <t>Título FONADIN 21-2U</t>
  </si>
  <si>
    <t>5/ El monto en circulación del PIC P001U incluye intereses capitalizados.</t>
  </si>
  <si>
    <t>FONADIN 22U</t>
  </si>
  <si>
    <t>FONADIN 22-2U</t>
  </si>
  <si>
    <t>Fecha de Emisión</t>
  </si>
  <si>
    <t>Título FONADIN 22U</t>
  </si>
  <si>
    <t>Título FONADIN 22-2U</t>
  </si>
  <si>
    <t>Línea de Crédito Contingente</t>
  </si>
  <si>
    <t xml:space="preserve">1/ Primer Cupón del CBIC 002 es irregular de 71 días y por ello no es segregable. </t>
  </si>
  <si>
    <t>Exención de ISR</t>
  </si>
  <si>
    <t>TOTAL</t>
  </si>
  <si>
    <t>Tasa Nomial</t>
  </si>
  <si>
    <t>6/ No se considera el P001U.</t>
  </si>
  <si>
    <r>
      <t xml:space="preserve">P001U </t>
    </r>
    <r>
      <rPr>
        <strike/>
        <vertAlign val="superscript"/>
        <sz val="14"/>
        <color rgb="FFFF0000"/>
        <rFont val="Montserrat"/>
      </rPr>
      <t>5/</t>
    </r>
  </si>
  <si>
    <t>FONADIN 23U</t>
  </si>
  <si>
    <t>FONADIN 23-2U</t>
  </si>
  <si>
    <t>Cifras al 31 de diciembre de 2025.</t>
  </si>
  <si>
    <t>Título FONADIN 23U</t>
  </si>
  <si>
    <t>Título FONADIN 23-2U</t>
  </si>
  <si>
    <t xml:space="preserve">5/ Primer Cupón del FONADIN 23U es irregular de 27 días. </t>
  </si>
  <si>
    <r>
      <t xml:space="preserve">182 días </t>
    </r>
    <r>
      <rPr>
        <vertAlign val="superscript"/>
        <sz val="11"/>
        <color rgb="FF0000FF"/>
        <rFont val="Montserrat"/>
      </rPr>
      <t>5/</t>
    </r>
  </si>
  <si>
    <r>
      <t xml:space="preserve">182 días </t>
    </r>
    <r>
      <rPr>
        <vertAlign val="superscript"/>
        <sz val="11"/>
        <color rgb="FF0000FF"/>
        <rFont val="Montserrat"/>
      </rPr>
      <t>6/</t>
    </r>
  </si>
  <si>
    <t xml:space="preserve">6/ Primer Cupón del FONADIN 23-2U es irregular de 27 días. </t>
  </si>
  <si>
    <t>$28,194'000,000.00</t>
  </si>
  <si>
    <t>TIIE de Fondeo</t>
  </si>
  <si>
    <r>
      <t xml:space="preserve">182 días </t>
    </r>
    <r>
      <rPr>
        <vertAlign val="superscript"/>
        <sz val="11"/>
        <color theme="1"/>
        <rFont val="Montserrat"/>
      </rPr>
      <t>5/</t>
    </r>
  </si>
  <si>
    <r>
      <t xml:space="preserve">182 días </t>
    </r>
    <r>
      <rPr>
        <vertAlign val="superscript"/>
        <sz val="11"/>
        <color theme="1"/>
        <rFont val="Montserrat"/>
      </rPr>
      <t>6/</t>
    </r>
  </si>
  <si>
    <r>
      <t>182 días</t>
    </r>
    <r>
      <rPr>
        <strike/>
        <vertAlign val="superscript"/>
        <sz val="11"/>
        <color rgb="FFFF0000"/>
        <rFont val="Montserrat"/>
      </rPr>
      <t>2/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</si>
</sst>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%"/>
    <numFmt numFmtId="165" formatCode="#,##0.000"/>
  </numFmts>
  <fonts count="22" x14ac:knownFonts="1">
    <font>
      <sz val="11"/>
      <color theme="1"/>
      <name val="Calibri"/>
      <family val="2"/>
      <scheme val="minor"/>
    </font>
    <font>
      <b/>
      <sz val="11"/>
      <color theme="0"/>
      <name val="Montserrat"/>
    </font>
    <font>
      <sz val="11"/>
      <color theme="1"/>
      <name val="Montserrat"/>
    </font>
    <font>
      <u/>
      <sz val="11"/>
      <color theme="10"/>
      <name val="Calibri"/>
      <family val="2"/>
      <scheme val="minor"/>
    </font>
    <font>
      <b/>
      <sz val="11"/>
      <color theme="1"/>
      <name val="Montserrat"/>
    </font>
    <font>
      <vertAlign val="superscript"/>
      <sz val="11"/>
      <color theme="1"/>
      <name val="Montserrat"/>
    </font>
    <font>
      <b/>
      <vertAlign val="superscript"/>
      <sz val="11"/>
      <color theme="0"/>
      <name val="Montserrat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theme="1"/>
      <name val="Montserrat"/>
    </font>
    <font>
      <strike/>
      <sz val="11"/>
      <color rgb="FFFF0000"/>
      <name val="Montserrat"/>
    </font>
    <font>
      <strike/>
      <vertAlign val="superscript"/>
      <sz val="14"/>
      <color rgb="FFFF0000"/>
      <name val="Montserrat"/>
    </font>
    <font>
      <strike/>
      <u/>
      <sz val="11"/>
      <color rgb="FFFF0000"/>
      <name val="Calibri"/>
      <family val="2"/>
      <scheme val="minor"/>
    </font>
    <font>
      <sz val="11"/>
      <color rgb="FF0000FF"/>
      <name val="Montserrat"/>
    </font>
    <font>
      <u/>
      <sz val="11"/>
      <color rgb="FF0000FF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1"/>
      <color rgb="FF00B050"/>
      <name val="Montserrat"/>
    </font>
    <font>
      <vertAlign val="superscript"/>
      <sz val="11"/>
      <color rgb="FF0000FF"/>
      <name val="Montserrat"/>
    </font>
    <font>
      <u/>
      <sz val="11"/>
      <color rgb="FF00B050"/>
      <name val="Calibri"/>
      <family val="2"/>
      <scheme val="minor"/>
    </font>
    <font>
      <u/>
      <sz val="11"/>
      <color theme="1"/>
      <name val="Calibri"/>
      <family val="2"/>
      <scheme val="minor"/>
    </font>
    <font>
      <strike/>
      <vertAlign val="superscript"/>
      <sz val="11"/>
      <color rgb="FFFF0000"/>
      <name val="Montserrat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</borders>
  <cellStyleXfs count="11">
    <xf numFmtId="0" fontId="0" fillId="0" borderId="0"/>
    <xf numFmtId="0" fontId="3" fillId="0" borderId="0" applyNumberForma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18">
    <xf numFmtId="0" fontId="0" fillId="0" borderId="0" xfId="0"/>
    <xf numFmtId="0" fontId="2" fillId="3" borderId="2" xfId="0" applyFont="1" applyFill="1" applyBorder="1" applyAlignment="1">
      <alignment horizontal="center"/>
    </xf>
    <xf numFmtId="14" fontId="2" fillId="3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/>
    </xf>
    <xf numFmtId="3" fontId="2" fillId="3" borderId="2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0" fontId="0" fillId="0" borderId="0" xfId="0" applyFill="1"/>
    <xf numFmtId="10" fontId="3" fillId="0" borderId="2" xfId="1" applyNumberFormat="1" applyFill="1" applyBorder="1" applyAlignment="1">
      <alignment horizontal="center"/>
    </xf>
    <xf numFmtId="10" fontId="3" fillId="0" borderId="7" xfId="1" applyNumberForma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/>
    </xf>
    <xf numFmtId="14" fontId="2" fillId="3" borderId="7" xfId="0" applyNumberFormat="1" applyFont="1" applyFill="1" applyBorder="1" applyAlignment="1">
      <alignment horizontal="center"/>
    </xf>
    <xf numFmtId="3" fontId="2" fillId="3" borderId="7" xfId="0" applyNumberFormat="1" applyFont="1" applyFill="1" applyBorder="1" applyAlignment="1">
      <alignment horizontal="center"/>
    </xf>
    <xf numFmtId="164" fontId="2" fillId="3" borderId="7" xfId="0" applyNumberFormat="1" applyFont="1" applyFill="1" applyBorder="1" applyAlignment="1">
      <alignment horizontal="center"/>
    </xf>
    <xf numFmtId="3" fontId="2" fillId="0" borderId="7" xfId="0" applyNumberFormat="1" applyFont="1" applyFill="1" applyBorder="1" applyAlignment="1">
      <alignment horizontal="center"/>
    </xf>
    <xf numFmtId="0" fontId="10" fillId="0" borderId="9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14" fontId="2" fillId="0" borderId="2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3" fontId="4" fillId="0" borderId="10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165" fontId="4" fillId="0" borderId="10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left"/>
    </xf>
    <xf numFmtId="10" fontId="3" fillId="0" borderId="10" xfId="1" applyNumberForma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left"/>
    </xf>
    <xf numFmtId="10" fontId="3" fillId="0" borderId="0" xfId="1" applyNumberForma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14" fontId="11" fillId="0" borderId="7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center"/>
    </xf>
    <xf numFmtId="164" fontId="11" fillId="0" borderId="7" xfId="0" applyNumberFormat="1" applyFont="1" applyFill="1" applyBorder="1" applyAlignment="1">
      <alignment horizontal="center"/>
    </xf>
    <xf numFmtId="10" fontId="13" fillId="0" borderId="7" xfId="1" applyNumberFormat="1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14" fontId="14" fillId="0" borderId="7" xfId="0" applyNumberFormat="1" applyFont="1" applyFill="1" applyBorder="1" applyAlignment="1">
      <alignment horizontal="center"/>
    </xf>
    <xf numFmtId="3" fontId="14" fillId="0" borderId="7" xfId="0" applyNumberFormat="1" applyFont="1" applyFill="1" applyBorder="1" applyAlignment="1">
      <alignment horizontal="center"/>
    </xf>
    <xf numFmtId="164" fontId="14" fillId="0" borderId="7" xfId="0" applyNumberFormat="1" applyFont="1" applyFill="1" applyBorder="1" applyAlignment="1">
      <alignment horizontal="center"/>
    </xf>
    <xf numFmtId="10" fontId="15" fillId="0" borderId="7" xfId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6" fillId="0" borderId="0" xfId="0" applyFont="1" applyFill="1"/>
    <xf numFmtId="0" fontId="17" fillId="0" borderId="0" xfId="0" applyFont="1" applyFill="1" applyBorder="1" applyAlignment="1">
      <alignment horizontal="left"/>
    </xf>
    <xf numFmtId="3" fontId="17" fillId="3" borderId="7" xfId="0" applyNumberFormat="1" applyFont="1" applyFill="1" applyBorder="1" applyAlignment="1">
      <alignment horizontal="center"/>
    </xf>
    <xf numFmtId="43" fontId="0" fillId="0" borderId="0" xfId="10" applyFont="1" applyFill="1"/>
    <xf numFmtId="0" fontId="14" fillId="0" borderId="0" xfId="0" applyFont="1" applyFill="1" applyBorder="1" applyAlignment="1">
      <alignment horizontal="left"/>
    </xf>
    <xf numFmtId="10" fontId="19" fillId="0" borderId="7" xfId="1" applyNumberFormat="1" applyFont="1" applyFill="1" applyBorder="1" applyAlignment="1">
      <alignment horizontal="center"/>
    </xf>
    <xf numFmtId="10" fontId="15" fillId="3" borderId="11" xfId="1" applyNumberFormat="1" applyFont="1" applyFill="1" applyBorder="1" applyAlignment="1">
      <alignment horizontal="center" vertical="center"/>
    </xf>
    <xf numFmtId="10" fontId="15" fillId="3" borderId="12" xfId="1" applyNumberFormat="1" applyFont="1" applyFill="1" applyBorder="1" applyAlignment="1">
      <alignment horizontal="center" vertical="center"/>
    </xf>
    <xf numFmtId="10" fontId="15" fillId="3" borderId="9" xfId="1" applyNumberFormat="1" applyFont="1" applyFill="1" applyBorder="1" applyAlignment="1">
      <alignment horizontal="center" vertical="center"/>
    </xf>
    <xf numFmtId="10" fontId="15" fillId="3" borderId="8" xfId="1" applyNumberFormat="1" applyFont="1" applyFill="1" applyBorder="1" applyAlignment="1">
      <alignment horizontal="center" vertical="center"/>
    </xf>
    <xf numFmtId="10" fontId="15" fillId="3" borderId="13" xfId="1" applyNumberFormat="1" applyFont="1" applyFill="1" applyBorder="1" applyAlignment="1">
      <alignment horizontal="center" vertical="center"/>
    </xf>
    <xf numFmtId="10" fontId="15" fillId="3" borderId="14" xfId="1" applyNumberFormat="1" applyFont="1" applyFill="1" applyBorder="1" applyAlignment="1">
      <alignment horizontal="center" vertical="center"/>
    </xf>
    <xf numFmtId="10" fontId="13" fillId="3" borderId="3" xfId="1" applyNumberFormat="1" applyFont="1" applyFill="1" applyBorder="1" applyAlignment="1">
      <alignment horizontal="left"/>
    </xf>
    <xf numFmtId="10" fontId="13" fillId="3" borderId="4" xfId="1" applyNumberFormat="1" applyFont="1" applyFill="1" applyBorder="1" applyAlignment="1">
      <alignment horizontal="left"/>
    </xf>
    <xf numFmtId="0" fontId="14" fillId="3" borderId="7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14" fontId="14" fillId="3" borderId="7" xfId="0" applyNumberFormat="1" applyFont="1" applyFill="1" applyBorder="1" applyAlignment="1">
      <alignment horizontal="center" vertical="center" wrapText="1"/>
    </xf>
    <xf numFmtId="14" fontId="14" fillId="3" borderId="5" xfId="0" applyNumberFormat="1" applyFont="1" applyFill="1" applyBorder="1" applyAlignment="1">
      <alignment horizontal="center" vertical="center" wrapText="1"/>
    </xf>
    <xf numFmtId="14" fontId="14" fillId="3" borderId="6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10" fontId="14" fillId="3" borderId="7" xfId="0" applyNumberFormat="1" applyFont="1" applyFill="1" applyBorder="1" applyAlignment="1">
      <alignment horizontal="center" vertical="center" wrapText="1"/>
    </xf>
    <xf numFmtId="10" fontId="14" fillId="3" borderId="5" xfId="0" applyNumberFormat="1" applyFont="1" applyFill="1" applyBorder="1" applyAlignment="1">
      <alignment horizontal="center" vertical="center" wrapText="1"/>
    </xf>
    <xf numFmtId="10" fontId="14" fillId="3" borderId="6" xfId="0" applyNumberFormat="1" applyFont="1" applyFill="1" applyBorder="1" applyAlignment="1">
      <alignment horizontal="center" vertical="center" wrapText="1"/>
    </xf>
    <xf numFmtId="10" fontId="13" fillId="0" borderId="3" xfId="1" applyNumberFormat="1" applyFont="1" applyFill="1" applyBorder="1" applyAlignment="1">
      <alignment horizontal="left"/>
    </xf>
    <xf numFmtId="10" fontId="13" fillId="0" borderId="4" xfId="1" applyNumberFormat="1" applyFont="1" applyFill="1" applyBorder="1" applyAlignment="1">
      <alignment horizontal="left"/>
    </xf>
    <xf numFmtId="0" fontId="1" fillId="4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14" fontId="11" fillId="3" borderId="7" xfId="0" applyNumberFormat="1" applyFont="1" applyFill="1" applyBorder="1" applyAlignment="1">
      <alignment horizontal="center" vertical="center" wrapText="1"/>
    </xf>
    <xf numFmtId="14" fontId="11" fillId="3" borderId="5" xfId="0" applyNumberFormat="1" applyFont="1" applyFill="1" applyBorder="1" applyAlignment="1">
      <alignment horizontal="center" vertical="center" wrapText="1"/>
    </xf>
    <xf numFmtId="14" fontId="11" fillId="3" borderId="6" xfId="0" applyNumberFormat="1" applyFont="1" applyFill="1" applyBorder="1" applyAlignment="1">
      <alignment horizontal="center" vertical="center" wrapText="1"/>
    </xf>
    <xf numFmtId="14" fontId="11" fillId="0" borderId="7" xfId="0" applyNumberFormat="1" applyFont="1" applyFill="1" applyBorder="1" applyAlignment="1">
      <alignment horizontal="center" vertical="center" wrapText="1"/>
    </xf>
    <xf numFmtId="14" fontId="11" fillId="0" borderId="5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0" fontId="11" fillId="3" borderId="7" xfId="0" applyNumberFormat="1" applyFont="1" applyFill="1" applyBorder="1" applyAlignment="1">
      <alignment horizontal="center" vertical="center" wrapText="1"/>
    </xf>
    <xf numFmtId="10" fontId="11" fillId="3" borderId="5" xfId="0" applyNumberFormat="1" applyFont="1" applyFill="1" applyBorder="1" applyAlignment="1">
      <alignment horizontal="center" vertical="center" wrapText="1"/>
    </xf>
    <xf numFmtId="10" fontId="11" fillId="3" borderId="6" xfId="0" applyNumberFormat="1" applyFont="1" applyFill="1" applyBorder="1" applyAlignment="1">
      <alignment horizontal="center" vertical="center" wrapText="1"/>
    </xf>
    <xf numFmtId="14" fontId="2" fillId="0" borderId="7" xfId="0" applyNumberFormat="1" applyFont="1" applyFill="1" applyBorder="1" applyAlignment="1">
      <alignment horizontal="center"/>
    </xf>
    <xf numFmtId="164" fontId="2" fillId="0" borderId="7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 wrapText="1"/>
    </xf>
    <xf numFmtId="14" fontId="2" fillId="3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0" fontId="2" fillId="3" borderId="7" xfId="0" applyNumberFormat="1" applyFont="1" applyFill="1" applyBorder="1" applyAlignment="1">
      <alignment horizontal="center" vertical="center" wrapText="1"/>
    </xf>
    <xf numFmtId="10" fontId="20" fillId="3" borderId="11" xfId="1" applyNumberFormat="1" applyFont="1" applyFill="1" applyBorder="1" applyAlignment="1">
      <alignment horizontal="center" vertical="center"/>
    </xf>
    <xf numFmtId="10" fontId="20" fillId="3" borderId="12" xfId="1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14" fontId="2" fillId="3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0" fontId="2" fillId="3" borderId="5" xfId="0" applyNumberFormat="1" applyFont="1" applyFill="1" applyBorder="1" applyAlignment="1">
      <alignment horizontal="center" vertical="center" wrapText="1"/>
    </xf>
    <xf numFmtId="10" fontId="20" fillId="3" borderId="9" xfId="1" applyNumberFormat="1" applyFont="1" applyFill="1" applyBorder="1" applyAlignment="1">
      <alignment horizontal="center" vertical="center"/>
    </xf>
    <xf numFmtId="10" fontId="20" fillId="3" borderId="8" xfId="1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14" fontId="2" fillId="3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0" fontId="2" fillId="3" borderId="6" xfId="0" applyNumberFormat="1" applyFont="1" applyFill="1" applyBorder="1" applyAlignment="1">
      <alignment horizontal="center" vertical="center" wrapText="1"/>
    </xf>
    <xf numFmtId="10" fontId="20" fillId="3" borderId="13" xfId="1" applyNumberFormat="1" applyFont="1" applyFill="1" applyBorder="1" applyAlignment="1">
      <alignment horizontal="center" vertical="center"/>
    </xf>
    <xf numFmtId="10" fontId="20" fillId="3" borderId="14" xfId="1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14" fontId="11" fillId="0" borderId="2" xfId="0" applyNumberFormat="1" applyFont="1" applyFill="1" applyBorder="1" applyAlignment="1">
      <alignment horizontal="center"/>
    </xf>
    <xf numFmtId="3" fontId="11" fillId="0" borderId="2" xfId="0" applyNumberFormat="1" applyFont="1" applyFill="1" applyBorder="1" applyAlignment="1">
      <alignment horizontal="center"/>
    </xf>
    <xf numFmtId="164" fontId="11" fillId="0" borderId="2" xfId="0" applyNumberFormat="1" applyFont="1" applyFill="1" applyBorder="1" applyAlignment="1">
      <alignment horizontal="center"/>
    </xf>
    <xf numFmtId="10" fontId="13" fillId="0" borderId="2" xfId="1" applyNumberFormat="1" applyFont="1" applyFill="1" applyBorder="1" applyAlignment="1">
      <alignment horizontal="center"/>
    </xf>
  </cellXfs>
  <cellStyles count="11">
    <cellStyle name="Hipervínculo" xfId="1" builtinId="8"/>
    <cellStyle name="Millares" xfId="10" builtinId="3"/>
    <cellStyle name="Millares 2" xfId="5" xr:uid="{00000000-0005-0000-0000-000001000000}"/>
    <cellStyle name="Millares 3" xfId="7" xr:uid="{00000000-0005-0000-0000-000002000000}"/>
    <cellStyle name="Millares 4" xfId="9" xr:uid="{00000000-0005-0000-0000-000003000000}"/>
    <cellStyle name="Millares 5" xfId="3" xr:uid="{00000000-0005-0000-0000-000004000000}"/>
    <cellStyle name="Moneda 2" xfId="8" xr:uid="{00000000-0005-0000-0000-000005000000}"/>
    <cellStyle name="Normal" xfId="0" builtinId="0"/>
    <cellStyle name="Normal 2" xfId="2" xr:uid="{00000000-0005-0000-0000-000007000000}"/>
    <cellStyle name="Normal 2 2" xfId="4" xr:uid="{00000000-0005-0000-0000-000008000000}"/>
    <cellStyle name="Porcentaje 2" xfId="6" xr:uid="{00000000-0005-0000-0000-000009000000}"/>
  </cellStyles>
  <dxfs count="0"/>
  <tableStyles count="0" defaultTableStyle="TableStyleMedium2" defaultPivotStyle="PivotStyleLight16"/>
  <colors>
    <mruColors>
      <color rgb="FF0000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onadin.gob.mx/fni2/wp-content/uploads/sites/3/2021/06/20210518_FONADIN_20-2U.pdf" TargetMode="External"/><Relationship Id="rId13" Type="http://schemas.openxmlformats.org/officeDocument/2006/relationships/hyperlink" Target="https://www.fonadin.gob.mx/fni2/wp-content/uploads/sites/3/2023/03/Titulo-22-2U.pdf" TargetMode="External"/><Relationship Id="rId3" Type="http://schemas.openxmlformats.org/officeDocument/2006/relationships/hyperlink" Target="https://www.fonadin.gob.mx/fni2/wp-content/uploads/sites/3/2019/10/T%C3%ADtulo-CBIC002.pdf" TargetMode="External"/><Relationship Id="rId7" Type="http://schemas.openxmlformats.org/officeDocument/2006/relationships/hyperlink" Target="https://www.fonadin.gob.mx/fni2/wp-content/uploads/sites/3/2020/12/20201210_Fonadin_20U.pdf" TargetMode="External"/><Relationship Id="rId12" Type="http://schemas.openxmlformats.org/officeDocument/2006/relationships/hyperlink" Target="https://www.fonadin.gob.mx/fni2/wp-content/uploads/sites/3/2023/03/Titulo-22U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fonadin.gob.mx/fni2/wp-content/uploads/sites/3/2019/10/PIC-P012U.pdf" TargetMode="External"/><Relationship Id="rId16" Type="http://schemas.openxmlformats.org/officeDocument/2006/relationships/hyperlink" Target="https://www.fonadin.gob.mx/fni2/wp-content/uploads/sites/3/2019/10/1998.06.03-Contrato-de-Apertura.pdf" TargetMode="External"/><Relationship Id="rId1" Type="http://schemas.openxmlformats.org/officeDocument/2006/relationships/hyperlink" Target="https://www.fonadin.gob.mx/fni2/wp-content/uploads/sites/3/2019/10/PIC-P991U.pdf" TargetMode="External"/><Relationship Id="rId6" Type="http://schemas.openxmlformats.org/officeDocument/2006/relationships/hyperlink" Target="https://www.fonadin.gob.mx/fni2/wp-content/uploads/sites/3/2019/10/T%C3%ADtulo-CBIC009.pdf" TargetMode="External"/><Relationship Id="rId11" Type="http://schemas.openxmlformats.org/officeDocument/2006/relationships/hyperlink" Target="https://www.fonadin.gob.mx/fni2/wp-content/uploads/sites/3/2023/03/Titulo-21U.pdf" TargetMode="External"/><Relationship Id="rId5" Type="http://schemas.openxmlformats.org/officeDocument/2006/relationships/hyperlink" Target="https://www.fonadin.gob.mx/fni2/wp-content/uploads/sites/3/2019/10/T%C3%ADtulo-CBIC006.pdf" TargetMode="External"/><Relationship Id="rId15" Type="http://schemas.openxmlformats.org/officeDocument/2006/relationships/hyperlink" Target="https://www.fonadin.gob.mx/fni2/wp-content/uploads/sites/3/2019/10/PIC-P001U.pdf" TargetMode="External"/><Relationship Id="rId10" Type="http://schemas.openxmlformats.org/officeDocument/2006/relationships/hyperlink" Target="https://www.fonadin.gob.mx/fni2/wp-content/uploads/sites/3/2021/06/20210518_FONADIN_21-2U.pdf" TargetMode="External"/><Relationship Id="rId4" Type="http://schemas.openxmlformats.org/officeDocument/2006/relationships/hyperlink" Target="https://www.fonadin.gob.mx/fni2/wp-content/uploads/sites/3/2019/10/T%C3%ADtulo-CBIC004.pdf" TargetMode="External"/><Relationship Id="rId9" Type="http://schemas.openxmlformats.org/officeDocument/2006/relationships/hyperlink" Target="https://www.fonadin.gob.mx/fni2/wp-content/uploads/sites/3/2021/06/20210518_FONADIN_20-3U.pdf" TargetMode="External"/><Relationship Id="rId14" Type="http://schemas.openxmlformats.org/officeDocument/2006/relationships/hyperlink" Target="https://www.fonadin.gob.mx/fni2/wp-content/uploads/sites/3/2019/10/PIC-P001U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onadin.gob.mx/fni2/wp-content/uploads/sites/3/2019/10/T%C3%ADtulo-CBIC009.pdf" TargetMode="External"/><Relationship Id="rId13" Type="http://schemas.openxmlformats.org/officeDocument/2006/relationships/hyperlink" Target="https://www.fonadin.gob.mx/fni2/wp-content/uploads/sites/3/2019/10/1998.06.03-Contrato-de-Apertura.pdf" TargetMode="External"/><Relationship Id="rId18" Type="http://schemas.openxmlformats.org/officeDocument/2006/relationships/hyperlink" Target="https://www.fonadin.gob.mx/fni2/wp-content/uploads/sites/3/2021/06/20210518_FONADIN_21-2U.pdf" TargetMode="External"/><Relationship Id="rId3" Type="http://schemas.openxmlformats.org/officeDocument/2006/relationships/hyperlink" Target="https://www.fonadin.gob.mx/fni2/wp-content/uploads/sites/3/2019/10/PIC-P012U.pdf" TargetMode="External"/><Relationship Id="rId21" Type="http://schemas.openxmlformats.org/officeDocument/2006/relationships/hyperlink" Target="https://www.fonadin.gob.mx/fni2/wp-content/uploads/sites/3/2023/03/Titulo-22-2U.pdf" TargetMode="External"/><Relationship Id="rId7" Type="http://schemas.openxmlformats.org/officeDocument/2006/relationships/hyperlink" Target="https://www.fonadin.gob.mx/fni2/wp-content/uploads/sites/3/2019/10/T%C3%ADtulo-CBIC008.pdf" TargetMode="External"/><Relationship Id="rId12" Type="http://schemas.openxmlformats.org/officeDocument/2006/relationships/hyperlink" Target="https://www.fonadin.gob.mx/fni2/wp-content/uploads/sites/3/2019/10/2002.09.25-1er-Convenio-Modificatorio-LCC.pdf" TargetMode="External"/><Relationship Id="rId17" Type="http://schemas.openxmlformats.org/officeDocument/2006/relationships/hyperlink" Target="https://www.fonadin.gob.mx/fni2/wp-content/uploads/sites/3/2021/06/20210518_FONADIN_20-3U.pdf" TargetMode="External"/><Relationship Id="rId25" Type="http://schemas.openxmlformats.org/officeDocument/2006/relationships/printerSettings" Target="../printerSettings/printerSettings2.bin"/><Relationship Id="rId2" Type="http://schemas.openxmlformats.org/officeDocument/2006/relationships/hyperlink" Target="https://www.fonadin.gob.mx/fni2/wp-content/uploads/sites/3/2019/10/PIC-P001U.pdf" TargetMode="External"/><Relationship Id="rId16" Type="http://schemas.openxmlformats.org/officeDocument/2006/relationships/hyperlink" Target="https://www.fonadin.gob.mx/fni2/wp-content/uploads/sites/3/2021/06/20210518_FONADIN_20-2U.pdf" TargetMode="External"/><Relationship Id="rId20" Type="http://schemas.openxmlformats.org/officeDocument/2006/relationships/hyperlink" Target="https://www.fonadin.gob.mx/fni2/wp-content/uploads/sites/3/2023/03/Titulo-22U.pdf" TargetMode="External"/><Relationship Id="rId1" Type="http://schemas.openxmlformats.org/officeDocument/2006/relationships/hyperlink" Target="https://www.fonadin.gob.mx/fni2/wp-content/uploads/sites/3/2019/10/PIC-P991U.pdf" TargetMode="External"/><Relationship Id="rId6" Type="http://schemas.openxmlformats.org/officeDocument/2006/relationships/hyperlink" Target="https://www.fonadin.gob.mx/fni2/wp-content/uploads/sites/3/2019/10/T%C3%ADtulo-CBIC006.pdf" TargetMode="External"/><Relationship Id="rId11" Type="http://schemas.openxmlformats.org/officeDocument/2006/relationships/hyperlink" Target="https://www.fonadin.gob.mx/fni2/wp-content/uploads/sites/3/2019/10/2007.08.13-2do-Convenio-Modificatorio-LCC.pdf" TargetMode="External"/><Relationship Id="rId24" Type="http://schemas.openxmlformats.org/officeDocument/2006/relationships/hyperlink" Target="https://www.fonadin.gob.mx/fni2/wp-content/uploads/sites/3/2019/10/1998.06.03-Contrato-de-Apertura.pdf" TargetMode="External"/><Relationship Id="rId5" Type="http://schemas.openxmlformats.org/officeDocument/2006/relationships/hyperlink" Target="https://www.fonadin.gob.mx/fni2/wp-content/uploads/sites/3/2019/10/T%C3%ADtulo-CBIC004.pdf" TargetMode="External"/><Relationship Id="rId15" Type="http://schemas.openxmlformats.org/officeDocument/2006/relationships/hyperlink" Target="https://www.fonadin.gob.mx/fni2/wp-content/uploads/sites/3/2020/12/20201210_Fonadin_20U.pdf" TargetMode="External"/><Relationship Id="rId23" Type="http://schemas.openxmlformats.org/officeDocument/2006/relationships/hyperlink" Target="https://www.fonadin.gob.mx/fni2/wp-content/uploads/sites/3/2019/10/PIC-P001U.pdf" TargetMode="External"/><Relationship Id="rId10" Type="http://schemas.openxmlformats.org/officeDocument/2006/relationships/hyperlink" Target="https://www.fonadin.gob.mx/fni2/wp-content/uploads/sites/3/2019/10/2012.08.06-3er-Convenio-Modificatorio-LCC.pdf" TargetMode="External"/><Relationship Id="rId19" Type="http://schemas.openxmlformats.org/officeDocument/2006/relationships/hyperlink" Target="https://www.fonadin.gob.mx/fni2/wp-content/uploads/sites/3/2023/03/Titulo-21U.pdf" TargetMode="External"/><Relationship Id="rId4" Type="http://schemas.openxmlformats.org/officeDocument/2006/relationships/hyperlink" Target="https://www.fonadin.gob.mx/fni2/wp-content/uploads/sites/3/2019/10/T%C3%ADtulo-CBIC002.pdf" TargetMode="External"/><Relationship Id="rId9" Type="http://schemas.openxmlformats.org/officeDocument/2006/relationships/hyperlink" Target="https://www.fonadin.gob.mx/fni2/wp-content/uploads/sites/3/2019/10/2015.09.23-4to-Convenio-Modificatorio-LCC.pdf" TargetMode="External"/><Relationship Id="rId14" Type="http://schemas.openxmlformats.org/officeDocument/2006/relationships/hyperlink" Target="https://www.fonadin.gob.mx/fni2/wp-content/uploads/sites/3/2020/11/20200616-5to-Convenio-Modificatorio-Fonadin-LCC.pdf" TargetMode="External"/><Relationship Id="rId22" Type="http://schemas.openxmlformats.org/officeDocument/2006/relationships/hyperlink" Target="https://www.fonadin.gob.mx/fni2/wp-content/uploads/sites/3/2019/10/PIC-P001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ABB85-2611-471C-823D-31CD10404CA3}">
  <sheetPr>
    <pageSetUpPr fitToPage="1"/>
  </sheetPr>
  <dimension ref="A2:U36"/>
  <sheetViews>
    <sheetView showGridLines="0" tabSelected="1" topLeftCell="A7" zoomScale="85" zoomScaleNormal="85" workbookViewId="0">
      <selection activeCell="H19" sqref="H19"/>
    </sheetView>
  </sheetViews>
  <sheetFormatPr baseColWidth="10" defaultRowHeight="15" x14ac:dyDescent="0.25"/>
  <cols>
    <col min="1" max="1" width="5" customWidth="1"/>
    <col min="2" max="2" width="19.28515625" customWidth="1"/>
    <col min="3" max="3" width="14.28515625" bestFit="1" customWidth="1"/>
    <col min="4" max="4" width="16" customWidth="1"/>
    <col min="5" max="5" width="15.7109375" bestFit="1" customWidth="1"/>
    <col min="6" max="6" width="22.7109375" customWidth="1"/>
    <col min="7" max="7" width="22.28515625" customWidth="1"/>
    <col min="8" max="8" width="18.28515625" customWidth="1"/>
    <col min="9" max="9" width="29.140625" customWidth="1"/>
    <col min="10" max="10" width="11.5703125" customWidth="1"/>
    <col min="11" max="11" width="19.7109375" customWidth="1"/>
    <col min="12" max="12" width="17.7109375" customWidth="1"/>
    <col min="13" max="13" width="17.42578125" customWidth="1"/>
    <col min="14" max="14" width="17.7109375" bestFit="1" customWidth="1"/>
    <col min="15" max="15" width="17.42578125" customWidth="1"/>
    <col min="16" max="16" width="16.5703125" customWidth="1"/>
    <col min="17" max="17" width="14.7109375" customWidth="1"/>
    <col min="18" max="18" width="24.7109375" bestFit="1" customWidth="1"/>
    <col min="19" max="19" width="16.7109375" hidden="1" customWidth="1"/>
  </cols>
  <sheetData>
    <row r="2" spans="1:21" ht="18" customHeight="1" x14ac:dyDescent="0.25">
      <c r="B2" s="74" t="s">
        <v>40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</row>
    <row r="3" spans="1:21" ht="52.9" customHeight="1" x14ac:dyDescent="0.25">
      <c r="B3" s="5" t="s">
        <v>41</v>
      </c>
      <c r="C3" s="5" t="s">
        <v>74</v>
      </c>
      <c r="D3" s="5" t="s">
        <v>0</v>
      </c>
      <c r="E3" s="5" t="s">
        <v>29</v>
      </c>
      <c r="F3" s="5" t="s">
        <v>30</v>
      </c>
      <c r="G3" s="5" t="s">
        <v>39</v>
      </c>
      <c r="H3" s="5" t="s">
        <v>1</v>
      </c>
      <c r="I3" s="5" t="s">
        <v>81</v>
      </c>
      <c r="J3" s="5" t="s">
        <v>2</v>
      </c>
      <c r="K3" s="5" t="s">
        <v>23</v>
      </c>
      <c r="L3" s="5" t="s">
        <v>22</v>
      </c>
      <c r="M3" s="5" t="s">
        <v>3</v>
      </c>
      <c r="N3" s="5" t="s">
        <v>19</v>
      </c>
      <c r="O3" s="5" t="s">
        <v>37</v>
      </c>
      <c r="P3" s="5" t="s">
        <v>38</v>
      </c>
      <c r="Q3" s="5" t="s">
        <v>79</v>
      </c>
      <c r="R3" s="5" t="s">
        <v>4</v>
      </c>
    </row>
    <row r="4" spans="1:21" s="10" customFormat="1" ht="18" x14ac:dyDescent="0.35">
      <c r="B4" s="3" t="s">
        <v>5</v>
      </c>
      <c r="C4" s="22">
        <v>36510</v>
      </c>
      <c r="D4" s="22">
        <v>47430</v>
      </c>
      <c r="E4" s="3">
        <v>100</v>
      </c>
      <c r="F4" s="9">
        <v>3500000000</v>
      </c>
      <c r="G4" s="9">
        <v>17342400</v>
      </c>
      <c r="H4" s="9">
        <v>173424</v>
      </c>
      <c r="I4" s="23">
        <v>5.6250000000000001E-2</v>
      </c>
      <c r="J4" s="9">
        <v>10920</v>
      </c>
      <c r="K4" s="3" t="s">
        <v>18</v>
      </c>
      <c r="L4" s="3" t="s">
        <v>21</v>
      </c>
      <c r="M4" s="3" t="s">
        <v>35</v>
      </c>
      <c r="N4" s="3" t="s">
        <v>6</v>
      </c>
      <c r="O4" s="3" t="s">
        <v>6</v>
      </c>
      <c r="P4" s="3" t="s">
        <v>59</v>
      </c>
      <c r="Q4" s="3" t="s">
        <v>59</v>
      </c>
      <c r="R4" s="11" t="s">
        <v>8</v>
      </c>
    </row>
    <row r="5" spans="1:21" s="10" customFormat="1" ht="18" x14ac:dyDescent="0.35">
      <c r="B5" s="3" t="s">
        <v>10</v>
      </c>
      <c r="C5" s="22">
        <v>36944</v>
      </c>
      <c r="D5" s="22">
        <v>47864</v>
      </c>
      <c r="E5" s="3">
        <v>100</v>
      </c>
      <c r="F5" s="9">
        <v>3500000000</v>
      </c>
      <c r="G5" s="9">
        <v>5874700</v>
      </c>
      <c r="H5" s="9">
        <v>58747</v>
      </c>
      <c r="I5" s="23">
        <v>5.6250000000000001E-2</v>
      </c>
      <c r="J5" s="9">
        <v>10920</v>
      </c>
      <c r="K5" s="3" t="s">
        <v>18</v>
      </c>
      <c r="L5" s="3" t="s">
        <v>20</v>
      </c>
      <c r="M5" s="3" t="s">
        <v>35</v>
      </c>
      <c r="N5" s="3" t="s">
        <v>6</v>
      </c>
      <c r="O5" s="3" t="s">
        <v>6</v>
      </c>
      <c r="P5" s="3" t="s">
        <v>59</v>
      </c>
      <c r="Q5" s="3" t="s">
        <v>59</v>
      </c>
      <c r="R5" s="11" t="s">
        <v>11</v>
      </c>
    </row>
    <row r="6" spans="1:21" s="10" customFormat="1" ht="18.75" x14ac:dyDescent="0.35">
      <c r="B6" s="3" t="s">
        <v>12</v>
      </c>
      <c r="C6" s="22">
        <v>37601</v>
      </c>
      <c r="D6" s="22">
        <v>47500</v>
      </c>
      <c r="E6" s="3">
        <v>100</v>
      </c>
      <c r="F6" s="9">
        <v>3500000000</v>
      </c>
      <c r="G6" s="9">
        <v>3482657600</v>
      </c>
      <c r="H6" s="9">
        <v>34826576</v>
      </c>
      <c r="I6" s="23">
        <v>5.6250000000000001E-2</v>
      </c>
      <c r="J6" s="9">
        <v>9899</v>
      </c>
      <c r="K6" s="3" t="s">
        <v>31</v>
      </c>
      <c r="L6" s="3" t="s">
        <v>20</v>
      </c>
      <c r="M6" s="3" t="s">
        <v>35</v>
      </c>
      <c r="N6" s="3" t="s">
        <v>6</v>
      </c>
      <c r="O6" s="3" t="s">
        <v>59</v>
      </c>
      <c r="P6" s="3" t="s">
        <v>59</v>
      </c>
      <c r="Q6" s="3" t="s">
        <v>59</v>
      </c>
      <c r="R6" s="11" t="s">
        <v>13</v>
      </c>
    </row>
    <row r="7" spans="1:21" s="10" customFormat="1" ht="18" x14ac:dyDescent="0.35">
      <c r="B7" s="3" t="s">
        <v>14</v>
      </c>
      <c r="C7" s="22">
        <v>37490</v>
      </c>
      <c r="D7" s="22">
        <v>47864</v>
      </c>
      <c r="E7" s="3">
        <v>100</v>
      </c>
      <c r="F7" s="9">
        <v>7000000000</v>
      </c>
      <c r="G7" s="9">
        <v>5319125300</v>
      </c>
      <c r="H7" s="9">
        <v>53191253</v>
      </c>
      <c r="I7" s="23">
        <v>5.6250000000000001E-2</v>
      </c>
      <c r="J7" s="9">
        <v>10374</v>
      </c>
      <c r="K7" s="3" t="s">
        <v>18</v>
      </c>
      <c r="L7" s="3" t="s">
        <v>20</v>
      </c>
      <c r="M7" s="3" t="s">
        <v>35</v>
      </c>
      <c r="N7" s="3" t="s">
        <v>6</v>
      </c>
      <c r="O7" s="3" t="s">
        <v>59</v>
      </c>
      <c r="P7" s="3" t="s">
        <v>59</v>
      </c>
      <c r="Q7" s="3" t="s">
        <v>59</v>
      </c>
      <c r="R7" s="11" t="s">
        <v>15</v>
      </c>
    </row>
    <row r="8" spans="1:21" s="10" customFormat="1" ht="18" x14ac:dyDescent="0.35">
      <c r="B8" s="3" t="s">
        <v>16</v>
      </c>
      <c r="C8" s="22">
        <v>37623</v>
      </c>
      <c r="D8" s="22">
        <v>48543</v>
      </c>
      <c r="E8" s="3">
        <v>100</v>
      </c>
      <c r="F8" s="9">
        <v>3500000000</v>
      </c>
      <c r="G8" s="9">
        <v>2150000000</v>
      </c>
      <c r="H8" s="9">
        <v>21500000</v>
      </c>
      <c r="I8" s="23">
        <v>5.6250000000000001E-2</v>
      </c>
      <c r="J8" s="9">
        <v>10920</v>
      </c>
      <c r="K8" s="3" t="s">
        <v>18</v>
      </c>
      <c r="L8" s="3" t="s">
        <v>20</v>
      </c>
      <c r="M8" s="3" t="s">
        <v>35</v>
      </c>
      <c r="N8" s="3" t="s">
        <v>6</v>
      </c>
      <c r="O8" s="3" t="s">
        <v>59</v>
      </c>
      <c r="P8" s="3" t="s">
        <v>59</v>
      </c>
      <c r="Q8" s="3" t="s">
        <v>28</v>
      </c>
      <c r="R8" s="11" t="s">
        <v>17</v>
      </c>
    </row>
    <row r="9" spans="1:21" s="10" customFormat="1" ht="18.75" x14ac:dyDescent="0.35">
      <c r="B9" s="3" t="s">
        <v>26</v>
      </c>
      <c r="C9" s="22">
        <v>37986</v>
      </c>
      <c r="D9" s="22">
        <v>48907</v>
      </c>
      <c r="E9" s="3">
        <v>100</v>
      </c>
      <c r="F9" s="9">
        <v>6000000000</v>
      </c>
      <c r="G9" s="9">
        <v>5013900000</v>
      </c>
      <c r="H9" s="9">
        <v>50139000</v>
      </c>
      <c r="I9" s="23">
        <v>0.04</v>
      </c>
      <c r="J9" s="9">
        <v>10921</v>
      </c>
      <c r="K9" s="3" t="s">
        <v>32</v>
      </c>
      <c r="L9" s="3" t="s">
        <v>20</v>
      </c>
      <c r="M9" s="3" t="s">
        <v>35</v>
      </c>
      <c r="N9" s="3" t="s">
        <v>6</v>
      </c>
      <c r="O9" s="3" t="s">
        <v>59</v>
      </c>
      <c r="P9" s="3" t="s">
        <v>59</v>
      </c>
      <c r="Q9" s="3" t="s">
        <v>28</v>
      </c>
      <c r="R9" s="11" t="s">
        <v>27</v>
      </c>
    </row>
    <row r="10" spans="1:21" ht="18" x14ac:dyDescent="0.35">
      <c r="A10" s="10"/>
      <c r="B10" s="1" t="s">
        <v>58</v>
      </c>
      <c r="C10" s="2">
        <v>44159</v>
      </c>
      <c r="D10" s="2">
        <v>47087</v>
      </c>
      <c r="E10" s="1">
        <v>100</v>
      </c>
      <c r="F10" s="7">
        <v>1131234000</v>
      </c>
      <c r="G10" s="7">
        <v>1131234000</v>
      </c>
      <c r="H10" s="7">
        <v>11312340</v>
      </c>
      <c r="I10" s="4">
        <v>2.2599999999999999E-2</v>
      </c>
      <c r="J10" s="9">
        <v>2928</v>
      </c>
      <c r="K10" s="3" t="s">
        <v>18</v>
      </c>
      <c r="L10" s="3" t="s">
        <v>20</v>
      </c>
      <c r="M10" s="1" t="s">
        <v>35</v>
      </c>
      <c r="N10" s="3" t="s">
        <v>59</v>
      </c>
      <c r="O10" s="3" t="s">
        <v>6</v>
      </c>
      <c r="P10" s="3" t="s">
        <v>59</v>
      </c>
      <c r="Q10" s="3" t="s">
        <v>28</v>
      </c>
      <c r="R10" s="11" t="s">
        <v>62</v>
      </c>
      <c r="S10" s="10"/>
      <c r="T10" s="10"/>
      <c r="U10" s="10"/>
    </row>
    <row r="11" spans="1:21" ht="18" x14ac:dyDescent="0.35">
      <c r="A11" s="10"/>
      <c r="B11" s="1" t="s">
        <v>57</v>
      </c>
      <c r="C11" s="2">
        <v>44159</v>
      </c>
      <c r="D11" s="2">
        <v>51504</v>
      </c>
      <c r="E11" s="1">
        <v>100</v>
      </c>
      <c r="F11" s="7">
        <v>1420471400</v>
      </c>
      <c r="G11" s="7">
        <v>1420471400</v>
      </c>
      <c r="H11" s="7">
        <v>14204714</v>
      </c>
      <c r="I11" s="4">
        <v>3.3599999999999998E-2</v>
      </c>
      <c r="J11" s="9">
        <v>7345</v>
      </c>
      <c r="K11" s="3" t="s">
        <v>18</v>
      </c>
      <c r="L11" s="3" t="s">
        <v>20</v>
      </c>
      <c r="M11" s="1" t="s">
        <v>35</v>
      </c>
      <c r="N11" s="3" t="s">
        <v>59</v>
      </c>
      <c r="O11" s="3" t="s">
        <v>6</v>
      </c>
      <c r="P11" s="3" t="s">
        <v>59</v>
      </c>
      <c r="Q11" s="3" t="s">
        <v>28</v>
      </c>
      <c r="R11" s="11" t="s">
        <v>61</v>
      </c>
      <c r="S11" s="10"/>
      <c r="T11" s="19"/>
      <c r="U11" s="10"/>
    </row>
    <row r="12" spans="1:21" ht="18" x14ac:dyDescent="0.35">
      <c r="A12" s="10"/>
      <c r="B12" s="1" t="s">
        <v>56</v>
      </c>
      <c r="C12" s="2">
        <v>44159</v>
      </c>
      <c r="D12" s="2">
        <v>55095</v>
      </c>
      <c r="E12" s="1">
        <v>100</v>
      </c>
      <c r="F12" s="7">
        <v>1735915300</v>
      </c>
      <c r="G12" s="7">
        <v>1735915300</v>
      </c>
      <c r="H12" s="7">
        <v>17359153</v>
      </c>
      <c r="I12" s="4">
        <v>3.4500000000000003E-2</v>
      </c>
      <c r="J12" s="9">
        <v>10936</v>
      </c>
      <c r="K12" s="3" t="s">
        <v>18</v>
      </c>
      <c r="L12" s="3" t="s">
        <v>20</v>
      </c>
      <c r="M12" s="1" t="s">
        <v>35</v>
      </c>
      <c r="N12" s="3" t="s">
        <v>59</v>
      </c>
      <c r="O12" s="3" t="s">
        <v>6</v>
      </c>
      <c r="P12" s="3" t="s">
        <v>59</v>
      </c>
      <c r="Q12" s="3" t="s">
        <v>28</v>
      </c>
      <c r="R12" s="11" t="s">
        <v>60</v>
      </c>
      <c r="S12" s="10"/>
      <c r="T12" s="19"/>
      <c r="U12" s="10"/>
    </row>
    <row r="13" spans="1:21" ht="18" x14ac:dyDescent="0.35">
      <c r="A13" s="10"/>
      <c r="B13" s="20" t="s">
        <v>67</v>
      </c>
      <c r="C13" s="2">
        <v>44334</v>
      </c>
      <c r="D13" s="15">
        <v>49817</v>
      </c>
      <c r="E13" s="1">
        <v>100</v>
      </c>
      <c r="F13" s="16">
        <v>510995500</v>
      </c>
      <c r="G13" s="16">
        <v>510995500</v>
      </c>
      <c r="H13" s="7">
        <f>G13/100</f>
        <v>5109955</v>
      </c>
      <c r="I13" s="17">
        <v>3.1899999999999998E-2</v>
      </c>
      <c r="J13" s="9">
        <v>5483</v>
      </c>
      <c r="K13" s="3" t="s">
        <v>18</v>
      </c>
      <c r="L13" s="3" t="s">
        <v>20</v>
      </c>
      <c r="M13" s="1" t="s">
        <v>35</v>
      </c>
      <c r="N13" s="3" t="s">
        <v>59</v>
      </c>
      <c r="O13" s="3" t="s">
        <v>6</v>
      </c>
      <c r="P13" s="3" t="s">
        <v>59</v>
      </c>
      <c r="Q13" s="3" t="s">
        <v>28</v>
      </c>
      <c r="R13" s="12" t="s">
        <v>69</v>
      </c>
      <c r="S13" s="10"/>
      <c r="T13" s="19"/>
      <c r="U13" s="10"/>
    </row>
    <row r="14" spans="1:21" ht="18" x14ac:dyDescent="0.35">
      <c r="A14" s="10"/>
      <c r="B14" s="14" t="s">
        <v>68</v>
      </c>
      <c r="C14" s="15">
        <v>44334</v>
      </c>
      <c r="D14" s="15">
        <v>53506</v>
      </c>
      <c r="E14" s="1">
        <v>100</v>
      </c>
      <c r="F14" s="16">
        <v>1494566300</v>
      </c>
      <c r="G14" s="16">
        <v>1494566300</v>
      </c>
      <c r="H14" s="7">
        <v>14945663</v>
      </c>
      <c r="I14" s="17">
        <v>3.5999999999999997E-2</v>
      </c>
      <c r="J14" s="18">
        <v>9172</v>
      </c>
      <c r="K14" s="3" t="s">
        <v>18</v>
      </c>
      <c r="L14" s="3" t="s">
        <v>20</v>
      </c>
      <c r="M14" s="1" t="s">
        <v>35</v>
      </c>
      <c r="N14" s="3" t="s">
        <v>59</v>
      </c>
      <c r="O14" s="3" t="s">
        <v>6</v>
      </c>
      <c r="P14" s="3" t="s">
        <v>59</v>
      </c>
      <c r="Q14" s="3" t="s">
        <v>28</v>
      </c>
      <c r="R14" s="12" t="s">
        <v>70</v>
      </c>
      <c r="S14" s="10"/>
      <c r="T14" s="19"/>
      <c r="U14" s="10"/>
    </row>
    <row r="15" spans="1:21" ht="18" x14ac:dyDescent="0.35">
      <c r="A15" s="10"/>
      <c r="B15" s="14" t="s">
        <v>72</v>
      </c>
      <c r="C15" s="15">
        <v>44802</v>
      </c>
      <c r="D15" s="15">
        <v>52547</v>
      </c>
      <c r="E15" s="1">
        <v>100</v>
      </c>
      <c r="F15" s="16">
        <v>936910700</v>
      </c>
      <c r="G15" s="16">
        <v>936910700</v>
      </c>
      <c r="H15" s="16">
        <v>9369107</v>
      </c>
      <c r="I15" s="17">
        <v>4.1399999999999999E-2</v>
      </c>
      <c r="J15" s="18">
        <v>7745</v>
      </c>
      <c r="K15" s="3" t="s">
        <v>18</v>
      </c>
      <c r="L15" s="3" t="s">
        <v>20</v>
      </c>
      <c r="M15" s="1" t="s">
        <v>35</v>
      </c>
      <c r="N15" s="3" t="s">
        <v>59</v>
      </c>
      <c r="O15" s="3" t="s">
        <v>6</v>
      </c>
      <c r="P15" s="3" t="s">
        <v>59</v>
      </c>
      <c r="Q15" s="3" t="s">
        <v>28</v>
      </c>
      <c r="R15" s="12" t="s">
        <v>75</v>
      </c>
      <c r="S15" s="10"/>
      <c r="T15" s="21"/>
      <c r="U15" s="10"/>
    </row>
    <row r="16" spans="1:21" ht="18" x14ac:dyDescent="0.35">
      <c r="A16" s="10"/>
      <c r="B16" s="14" t="s">
        <v>73</v>
      </c>
      <c r="C16" s="15">
        <v>44802</v>
      </c>
      <c r="D16" s="15">
        <v>55823</v>
      </c>
      <c r="E16" s="1">
        <v>100</v>
      </c>
      <c r="F16" s="16">
        <v>2244877500</v>
      </c>
      <c r="G16" s="16">
        <v>2244877500</v>
      </c>
      <c r="H16" s="16">
        <v>22448775</v>
      </c>
      <c r="I16" s="17">
        <v>4.2000000000000003E-2</v>
      </c>
      <c r="J16" s="18">
        <v>11021</v>
      </c>
      <c r="K16" s="3" t="s">
        <v>18</v>
      </c>
      <c r="L16" s="3" t="s">
        <v>20</v>
      </c>
      <c r="M16" s="1" t="s">
        <v>35</v>
      </c>
      <c r="N16" s="3" t="s">
        <v>59</v>
      </c>
      <c r="O16" s="3" t="s">
        <v>6</v>
      </c>
      <c r="P16" s="3" t="s">
        <v>59</v>
      </c>
      <c r="Q16" s="3" t="s">
        <v>28</v>
      </c>
      <c r="R16" s="12" t="s">
        <v>76</v>
      </c>
      <c r="S16" s="10"/>
      <c r="T16" s="21"/>
      <c r="U16" s="10"/>
    </row>
    <row r="17" spans="2:19" s="10" customFormat="1" ht="18.75" x14ac:dyDescent="0.35">
      <c r="B17" s="20" t="s">
        <v>84</v>
      </c>
      <c r="C17" s="93">
        <v>45240</v>
      </c>
      <c r="D17" s="93">
        <v>50727</v>
      </c>
      <c r="E17" s="20">
        <v>100</v>
      </c>
      <c r="F17" s="18">
        <v>237542300</v>
      </c>
      <c r="G17" s="18">
        <v>237542300</v>
      </c>
      <c r="H17" s="18">
        <v>2375423</v>
      </c>
      <c r="I17" s="94">
        <v>5.0700000000000002E-2</v>
      </c>
      <c r="J17" s="18">
        <v>5487</v>
      </c>
      <c r="K17" s="20" t="s">
        <v>95</v>
      </c>
      <c r="L17" s="20" t="s">
        <v>20</v>
      </c>
      <c r="M17" s="20" t="s">
        <v>35</v>
      </c>
      <c r="N17" s="20" t="s">
        <v>59</v>
      </c>
      <c r="O17" s="20" t="s">
        <v>6</v>
      </c>
      <c r="P17" s="20" t="s">
        <v>59</v>
      </c>
      <c r="Q17" s="20" t="s">
        <v>28</v>
      </c>
      <c r="R17" s="12" t="s">
        <v>87</v>
      </c>
    </row>
    <row r="18" spans="2:19" s="10" customFormat="1" ht="19.5" thickBot="1" x14ac:dyDescent="0.4">
      <c r="B18" s="20" t="s">
        <v>85</v>
      </c>
      <c r="C18" s="93">
        <v>45240</v>
      </c>
      <c r="D18" s="93">
        <v>52911</v>
      </c>
      <c r="E18" s="20">
        <v>100</v>
      </c>
      <c r="F18" s="18">
        <v>428696400</v>
      </c>
      <c r="G18" s="18">
        <v>428696400</v>
      </c>
      <c r="H18" s="18">
        <v>4286964</v>
      </c>
      <c r="I18" s="94">
        <v>5.1200000000000002E-2</v>
      </c>
      <c r="J18" s="18">
        <v>7671</v>
      </c>
      <c r="K18" s="20" t="s">
        <v>96</v>
      </c>
      <c r="L18" s="20" t="s">
        <v>20</v>
      </c>
      <c r="M18" s="20" t="s">
        <v>35</v>
      </c>
      <c r="N18" s="20" t="s">
        <v>59</v>
      </c>
      <c r="O18" s="20" t="s">
        <v>6</v>
      </c>
      <c r="P18" s="20" t="s">
        <v>59</v>
      </c>
      <c r="Q18" s="20" t="s">
        <v>28</v>
      </c>
      <c r="R18" s="12" t="s">
        <v>88</v>
      </c>
    </row>
    <row r="19" spans="2:19" s="10" customFormat="1" ht="18" x14ac:dyDescent="0.35">
      <c r="B19" s="75" t="s">
        <v>80</v>
      </c>
      <c r="C19" s="75"/>
      <c r="D19" s="75"/>
      <c r="E19" s="75"/>
      <c r="F19" s="24">
        <f>SUM(F4:F18)</f>
        <v>37141209400</v>
      </c>
      <c r="G19" s="24">
        <f>SUM(G4:G18)</f>
        <v>26130109400</v>
      </c>
      <c r="H19" s="24">
        <f>SUM(H4:H18)</f>
        <v>261301094</v>
      </c>
      <c r="I19" s="26" t="str">
        <f>CONCATENATE((ROUND((SUMPRODUCT(I4:I18,G4:G18)/SUM(G4:G18)*100),3)), "%"," ")</f>
        <v xml:space="preserve">4.547% </v>
      </c>
      <c r="J19" s="24"/>
      <c r="K19" s="25"/>
      <c r="L19" s="25"/>
      <c r="M19" s="27"/>
      <c r="N19" s="25"/>
      <c r="O19" s="25"/>
      <c r="P19" s="25"/>
      <c r="Q19" s="25"/>
      <c r="R19" s="28"/>
    </row>
    <row r="20" spans="2:19" s="10" customFormat="1" ht="18" x14ac:dyDescent="0.35">
      <c r="C20" s="29"/>
      <c r="D20" s="29"/>
      <c r="E20" s="8"/>
      <c r="F20" s="8"/>
      <c r="G20" s="30"/>
      <c r="H20" s="8"/>
      <c r="I20" s="31"/>
      <c r="J20" s="8"/>
      <c r="K20" s="8"/>
      <c r="L20" s="8"/>
      <c r="M20" s="32"/>
      <c r="N20" s="8"/>
      <c r="O20" s="8"/>
      <c r="P20" s="8"/>
      <c r="Q20" s="8"/>
      <c r="R20" s="33"/>
    </row>
    <row r="21" spans="2:19" s="10" customFormat="1" ht="18" x14ac:dyDescent="0.35">
      <c r="B21" s="32" t="s">
        <v>78</v>
      </c>
      <c r="C21" s="29"/>
      <c r="D21" s="29"/>
      <c r="E21" s="8"/>
      <c r="F21" s="8"/>
      <c r="G21" s="30"/>
      <c r="H21" s="8"/>
      <c r="I21" s="8"/>
      <c r="J21" s="34"/>
      <c r="K21" s="8"/>
      <c r="L21" s="8"/>
      <c r="M21" s="8"/>
      <c r="N21" s="32"/>
      <c r="O21" s="8"/>
      <c r="P21" s="8"/>
      <c r="Q21" s="8"/>
      <c r="R21" s="8"/>
      <c r="S21" s="33"/>
    </row>
    <row r="22" spans="2:19" s="10" customFormat="1" ht="18" x14ac:dyDescent="0.35">
      <c r="B22" s="32" t="s">
        <v>33</v>
      </c>
      <c r="G22" s="30"/>
    </row>
    <row r="23" spans="2:19" s="10" customFormat="1" ht="18" x14ac:dyDescent="0.35">
      <c r="B23" s="32" t="s">
        <v>34</v>
      </c>
      <c r="G23" s="49"/>
    </row>
    <row r="24" spans="2:19" s="10" customFormat="1" ht="18" x14ac:dyDescent="0.35">
      <c r="B24" s="32" t="s">
        <v>36</v>
      </c>
    </row>
    <row r="25" spans="2:19" s="10" customFormat="1" ht="18" x14ac:dyDescent="0.35">
      <c r="B25" s="32" t="s">
        <v>89</v>
      </c>
    </row>
    <row r="26" spans="2:19" s="10" customFormat="1" ht="18" x14ac:dyDescent="0.35">
      <c r="B26" s="32" t="s">
        <v>92</v>
      </c>
    </row>
    <row r="27" spans="2:19" s="10" customFormat="1" ht="18" x14ac:dyDescent="0.35">
      <c r="B27" s="32" t="s">
        <v>86</v>
      </c>
    </row>
    <row r="28" spans="2:19" ht="18" x14ac:dyDescent="0.35">
      <c r="B28" s="6"/>
    </row>
    <row r="29" spans="2:19" ht="18" customHeight="1" x14ac:dyDescent="0.25">
      <c r="B29" s="74" t="s">
        <v>65</v>
      </c>
      <c r="C29" s="74"/>
      <c r="D29" s="74"/>
      <c r="E29" s="74"/>
      <c r="F29" s="74"/>
      <c r="G29" s="74"/>
      <c r="H29" s="74"/>
      <c r="I29" s="74"/>
      <c r="J29" s="74"/>
      <c r="K29" s="74"/>
    </row>
    <row r="30" spans="2:19" ht="36" x14ac:dyDescent="0.25">
      <c r="B30" s="5" t="s">
        <v>42</v>
      </c>
      <c r="C30" s="5" t="s">
        <v>43</v>
      </c>
      <c r="D30" s="5" t="s">
        <v>64</v>
      </c>
      <c r="E30" s="13" t="s">
        <v>63</v>
      </c>
      <c r="F30" s="5" t="s">
        <v>44</v>
      </c>
      <c r="G30" s="5" t="s">
        <v>45</v>
      </c>
      <c r="H30" s="5" t="s">
        <v>66</v>
      </c>
      <c r="I30" s="5" t="s">
        <v>46</v>
      </c>
      <c r="J30" s="76" t="s">
        <v>4</v>
      </c>
      <c r="K30" s="77"/>
    </row>
    <row r="31" spans="2:19" ht="15" customHeight="1" x14ac:dyDescent="0.25">
      <c r="B31" s="95" t="s">
        <v>77</v>
      </c>
      <c r="C31" s="95" t="s">
        <v>47</v>
      </c>
      <c r="D31" s="96">
        <v>45980</v>
      </c>
      <c r="E31" s="96" t="s">
        <v>21</v>
      </c>
      <c r="F31" s="96">
        <v>47806</v>
      </c>
      <c r="G31" s="97" t="s">
        <v>93</v>
      </c>
      <c r="H31" s="95" t="s">
        <v>94</v>
      </c>
      <c r="I31" s="98">
        <v>5.0000000000000001E-3</v>
      </c>
      <c r="J31" s="99" t="s">
        <v>49</v>
      </c>
      <c r="K31" s="100"/>
    </row>
    <row r="32" spans="2:19" ht="15" customHeight="1" x14ac:dyDescent="0.25">
      <c r="B32" s="101"/>
      <c r="C32" s="101"/>
      <c r="D32" s="102"/>
      <c r="E32" s="102"/>
      <c r="F32" s="102"/>
      <c r="G32" s="103"/>
      <c r="H32" s="101"/>
      <c r="I32" s="104"/>
      <c r="J32" s="105"/>
      <c r="K32" s="106"/>
    </row>
    <row r="33" spans="2:11" ht="15" customHeight="1" x14ac:dyDescent="0.25">
      <c r="B33" s="101"/>
      <c r="C33" s="101"/>
      <c r="D33" s="102"/>
      <c r="E33" s="102"/>
      <c r="F33" s="102"/>
      <c r="G33" s="103"/>
      <c r="H33" s="101"/>
      <c r="I33" s="104"/>
      <c r="J33" s="105"/>
      <c r="K33" s="106"/>
    </row>
    <row r="34" spans="2:11" ht="15" customHeight="1" x14ac:dyDescent="0.25">
      <c r="B34" s="101"/>
      <c r="C34" s="101"/>
      <c r="D34" s="102"/>
      <c r="E34" s="102"/>
      <c r="F34" s="102"/>
      <c r="G34" s="103"/>
      <c r="H34" s="101"/>
      <c r="I34" s="104"/>
      <c r="J34" s="105"/>
      <c r="K34" s="106"/>
    </row>
    <row r="35" spans="2:11" ht="15" customHeight="1" x14ac:dyDescent="0.25">
      <c r="B35" s="101"/>
      <c r="C35" s="101"/>
      <c r="D35" s="102"/>
      <c r="E35" s="102"/>
      <c r="F35" s="102"/>
      <c r="G35" s="103"/>
      <c r="H35" s="101"/>
      <c r="I35" s="104"/>
      <c r="J35" s="105"/>
      <c r="K35" s="106"/>
    </row>
    <row r="36" spans="2:11" ht="15" customHeight="1" x14ac:dyDescent="0.25">
      <c r="B36" s="107"/>
      <c r="C36" s="107"/>
      <c r="D36" s="108"/>
      <c r="E36" s="108"/>
      <c r="F36" s="108"/>
      <c r="G36" s="109"/>
      <c r="H36" s="107"/>
      <c r="I36" s="110"/>
      <c r="J36" s="111"/>
      <c r="K36" s="112"/>
    </row>
  </sheetData>
  <mergeCells count="13">
    <mergeCell ref="H31:H36"/>
    <mergeCell ref="I31:I36"/>
    <mergeCell ref="J31:K36"/>
    <mergeCell ref="B31:B36"/>
    <mergeCell ref="C31:C36"/>
    <mergeCell ref="D31:D36"/>
    <mergeCell ref="E31:E36"/>
    <mergeCell ref="F31:F36"/>
    <mergeCell ref="G31:G36"/>
    <mergeCell ref="B2:R2"/>
    <mergeCell ref="B19:E19"/>
    <mergeCell ref="B29:K29"/>
    <mergeCell ref="J30:K30"/>
  </mergeCells>
  <hyperlinks>
    <hyperlink ref="R4" r:id="rId1" xr:uid="{D63B5F78-C75C-4579-8B67-382077A3148F}"/>
    <hyperlink ref="R5" r:id="rId2" xr:uid="{D7E84A85-7E74-4925-9AED-E5D8526A40F5}"/>
    <hyperlink ref="R6" r:id="rId3" xr:uid="{F0B59B5D-5EEB-4E26-99D5-6535D6A50254}"/>
    <hyperlink ref="R7" r:id="rId4" xr:uid="{F48E41CC-FEBE-41E1-86D0-9AAF6E7C83A3}"/>
    <hyperlink ref="R8" r:id="rId5" xr:uid="{2850D2E8-ED26-433A-BE2B-AE1522B53F1C}"/>
    <hyperlink ref="R9" r:id="rId6" xr:uid="{999C87FF-80DF-45D1-B48B-28514F0560C0}"/>
    <hyperlink ref="R10" r:id="rId7" xr:uid="{51B62523-F886-4AF3-A0F9-3EAC9892AFA5}"/>
    <hyperlink ref="R11" r:id="rId8" xr:uid="{251C60F1-798B-43E8-AFB1-0E272B0EDCE7}"/>
    <hyperlink ref="R12" r:id="rId9" xr:uid="{B3A3CC3F-7A28-45BF-B319-1A58C5271513}"/>
    <hyperlink ref="R14" r:id="rId10" xr:uid="{E2A26153-0BD6-4816-886D-C6C6C89F0A59}"/>
    <hyperlink ref="R13" r:id="rId11" xr:uid="{77013655-C891-4FC4-AD57-EAA337159EC8}"/>
    <hyperlink ref="R15" r:id="rId12" xr:uid="{B1BC9414-4281-4DBC-AB00-80D298EF810B}"/>
    <hyperlink ref="R16" r:id="rId13" xr:uid="{1DED858F-1132-467B-BA43-25E0BEDBE746}"/>
    <hyperlink ref="R17" r:id="rId14" display="PIC P001U" xr:uid="{9C62D8C1-67CA-4D88-96EF-61AC008302E1}"/>
    <hyperlink ref="R18" r:id="rId15" display="PIC P001U" xr:uid="{E8679093-95EA-4936-A09B-D4027874146B}"/>
    <hyperlink ref="J31" r:id="rId16" xr:uid="{1D60F7F7-3FAE-4DB5-B5FC-BD957EC7557C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48" fitToHeight="0" orientation="landscape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46"/>
  <sheetViews>
    <sheetView showGridLines="0" zoomScale="85" zoomScaleNormal="85" workbookViewId="0">
      <selection activeCell="H23" sqref="H23"/>
    </sheetView>
  </sheetViews>
  <sheetFormatPr baseColWidth="10" defaultRowHeight="15" x14ac:dyDescent="0.25"/>
  <cols>
    <col min="1" max="1" width="5" customWidth="1"/>
    <col min="2" max="2" width="19.28515625" customWidth="1"/>
    <col min="3" max="3" width="14.28515625" bestFit="1" customWidth="1"/>
    <col min="4" max="4" width="16" customWidth="1"/>
    <col min="5" max="5" width="15.7109375" bestFit="1" customWidth="1"/>
    <col min="6" max="6" width="22.7109375" customWidth="1"/>
    <col min="7" max="7" width="22.28515625" customWidth="1"/>
    <col min="8" max="8" width="18.28515625" customWidth="1"/>
    <col min="9" max="9" width="29.140625" customWidth="1"/>
    <col min="10" max="10" width="11.5703125" customWidth="1"/>
    <col min="11" max="11" width="19.7109375" customWidth="1"/>
    <col min="12" max="12" width="17.7109375" customWidth="1"/>
    <col min="13" max="13" width="17.42578125" customWidth="1"/>
    <col min="14" max="14" width="17.7109375" bestFit="1" customWidth="1"/>
    <col min="15" max="15" width="17.42578125" customWidth="1"/>
    <col min="16" max="16" width="16.5703125" customWidth="1"/>
    <col min="17" max="17" width="14.7109375" customWidth="1"/>
    <col min="18" max="18" width="24.7109375" bestFit="1" customWidth="1"/>
    <col min="19" max="19" width="16.7109375" hidden="1" customWidth="1"/>
  </cols>
  <sheetData>
    <row r="2" spans="1:21" ht="18" customHeight="1" x14ac:dyDescent="0.25">
      <c r="B2" s="74" t="s">
        <v>40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</row>
    <row r="3" spans="1:21" ht="52.9" customHeight="1" x14ac:dyDescent="0.25">
      <c r="B3" s="5" t="s">
        <v>41</v>
      </c>
      <c r="C3" s="5" t="s">
        <v>74</v>
      </c>
      <c r="D3" s="5" t="s">
        <v>0</v>
      </c>
      <c r="E3" s="5" t="s">
        <v>29</v>
      </c>
      <c r="F3" s="5" t="s">
        <v>30</v>
      </c>
      <c r="G3" s="5" t="s">
        <v>39</v>
      </c>
      <c r="H3" s="5" t="s">
        <v>1</v>
      </c>
      <c r="I3" s="5" t="s">
        <v>81</v>
      </c>
      <c r="J3" s="5" t="s">
        <v>2</v>
      </c>
      <c r="K3" s="5" t="s">
        <v>23</v>
      </c>
      <c r="L3" s="5" t="s">
        <v>22</v>
      </c>
      <c r="M3" s="5" t="s">
        <v>3</v>
      </c>
      <c r="N3" s="5" t="s">
        <v>19</v>
      </c>
      <c r="O3" s="5" t="s">
        <v>37</v>
      </c>
      <c r="P3" s="5" t="s">
        <v>38</v>
      </c>
      <c r="Q3" s="5" t="s">
        <v>79</v>
      </c>
      <c r="R3" s="5" t="s">
        <v>4</v>
      </c>
    </row>
    <row r="4" spans="1:21" s="10" customFormat="1" ht="18" x14ac:dyDescent="0.35">
      <c r="B4" s="3" t="s">
        <v>5</v>
      </c>
      <c r="C4" s="22">
        <v>36510</v>
      </c>
      <c r="D4" s="22">
        <v>47430</v>
      </c>
      <c r="E4" s="3">
        <v>100</v>
      </c>
      <c r="F4" s="9">
        <v>3500000000</v>
      </c>
      <c r="G4" s="9">
        <v>17342400</v>
      </c>
      <c r="H4" s="9">
        <v>173424</v>
      </c>
      <c r="I4" s="23">
        <v>5.6250000000000001E-2</v>
      </c>
      <c r="J4" s="9">
        <v>10920</v>
      </c>
      <c r="K4" s="3" t="s">
        <v>18</v>
      </c>
      <c r="L4" s="3" t="s">
        <v>21</v>
      </c>
      <c r="M4" s="3" t="s">
        <v>35</v>
      </c>
      <c r="N4" s="3" t="s">
        <v>6</v>
      </c>
      <c r="O4" s="3" t="s">
        <v>6</v>
      </c>
      <c r="P4" s="3" t="s">
        <v>59</v>
      </c>
      <c r="Q4" s="3" t="s">
        <v>59</v>
      </c>
      <c r="R4" s="11" t="s">
        <v>8</v>
      </c>
    </row>
    <row r="5" spans="1:21" s="10" customFormat="1" ht="18" x14ac:dyDescent="0.35">
      <c r="B5" s="3" t="s">
        <v>10</v>
      </c>
      <c r="C5" s="22">
        <v>36944</v>
      </c>
      <c r="D5" s="22">
        <v>47864</v>
      </c>
      <c r="E5" s="3">
        <v>100</v>
      </c>
      <c r="F5" s="9">
        <v>3500000000</v>
      </c>
      <c r="G5" s="9">
        <v>5874700</v>
      </c>
      <c r="H5" s="9">
        <v>58747</v>
      </c>
      <c r="I5" s="23">
        <v>5.6250000000000001E-2</v>
      </c>
      <c r="J5" s="9">
        <v>10920</v>
      </c>
      <c r="K5" s="3" t="s">
        <v>18</v>
      </c>
      <c r="L5" s="3" t="s">
        <v>20</v>
      </c>
      <c r="M5" s="3" t="s">
        <v>35</v>
      </c>
      <c r="N5" s="3" t="s">
        <v>6</v>
      </c>
      <c r="O5" s="3" t="s">
        <v>6</v>
      </c>
      <c r="P5" s="3" t="s">
        <v>59</v>
      </c>
      <c r="Q5" s="3" t="s">
        <v>59</v>
      </c>
      <c r="R5" s="11" t="s">
        <v>11</v>
      </c>
    </row>
    <row r="6" spans="1:21" s="10" customFormat="1" ht="18.75" x14ac:dyDescent="0.35">
      <c r="B6" s="3" t="s">
        <v>12</v>
      </c>
      <c r="C6" s="22">
        <v>37601</v>
      </c>
      <c r="D6" s="22">
        <v>47500</v>
      </c>
      <c r="E6" s="3">
        <v>100</v>
      </c>
      <c r="F6" s="9">
        <v>3500000000</v>
      </c>
      <c r="G6" s="9">
        <v>3482657600</v>
      </c>
      <c r="H6" s="9">
        <v>34826576</v>
      </c>
      <c r="I6" s="23">
        <v>5.6250000000000001E-2</v>
      </c>
      <c r="J6" s="9">
        <v>9899</v>
      </c>
      <c r="K6" s="3" t="s">
        <v>31</v>
      </c>
      <c r="L6" s="3" t="s">
        <v>20</v>
      </c>
      <c r="M6" s="3" t="s">
        <v>35</v>
      </c>
      <c r="N6" s="3" t="s">
        <v>6</v>
      </c>
      <c r="O6" s="3" t="s">
        <v>59</v>
      </c>
      <c r="P6" s="3" t="s">
        <v>59</v>
      </c>
      <c r="Q6" s="3" t="s">
        <v>59</v>
      </c>
      <c r="R6" s="11" t="s">
        <v>13</v>
      </c>
    </row>
    <row r="7" spans="1:21" s="10" customFormat="1" ht="18" x14ac:dyDescent="0.35">
      <c r="B7" s="3" t="s">
        <v>14</v>
      </c>
      <c r="C7" s="22">
        <v>37490</v>
      </c>
      <c r="D7" s="22">
        <v>47864</v>
      </c>
      <c r="E7" s="3">
        <v>100</v>
      </c>
      <c r="F7" s="9">
        <v>7000000000</v>
      </c>
      <c r="G7" s="9">
        <v>5319125300</v>
      </c>
      <c r="H7" s="9">
        <v>53191253</v>
      </c>
      <c r="I7" s="23">
        <v>5.6250000000000001E-2</v>
      </c>
      <c r="J7" s="9">
        <v>10374</v>
      </c>
      <c r="K7" s="3" t="s">
        <v>18</v>
      </c>
      <c r="L7" s="3" t="s">
        <v>20</v>
      </c>
      <c r="M7" s="3" t="s">
        <v>35</v>
      </c>
      <c r="N7" s="3" t="s">
        <v>6</v>
      </c>
      <c r="O7" s="3" t="s">
        <v>59</v>
      </c>
      <c r="P7" s="3" t="s">
        <v>59</v>
      </c>
      <c r="Q7" s="3" t="s">
        <v>59</v>
      </c>
      <c r="R7" s="11" t="s">
        <v>15</v>
      </c>
    </row>
    <row r="8" spans="1:21" s="10" customFormat="1" ht="18" x14ac:dyDescent="0.35">
      <c r="B8" s="3" t="s">
        <v>16</v>
      </c>
      <c r="C8" s="22">
        <v>37623</v>
      </c>
      <c r="D8" s="22">
        <v>48543</v>
      </c>
      <c r="E8" s="3">
        <v>100</v>
      </c>
      <c r="F8" s="9">
        <v>3500000000</v>
      </c>
      <c r="G8" s="9">
        <v>2150000000</v>
      </c>
      <c r="H8" s="9">
        <v>21500000</v>
      </c>
      <c r="I8" s="23">
        <v>5.6250000000000001E-2</v>
      </c>
      <c r="J8" s="9">
        <v>10920</v>
      </c>
      <c r="K8" s="3" t="s">
        <v>18</v>
      </c>
      <c r="L8" s="3" t="s">
        <v>20</v>
      </c>
      <c r="M8" s="3" t="s">
        <v>35</v>
      </c>
      <c r="N8" s="3" t="s">
        <v>6</v>
      </c>
      <c r="O8" s="3" t="s">
        <v>59</v>
      </c>
      <c r="P8" s="3" t="s">
        <v>59</v>
      </c>
      <c r="Q8" s="3" t="s">
        <v>28</v>
      </c>
      <c r="R8" s="11" t="s">
        <v>17</v>
      </c>
    </row>
    <row r="9" spans="1:21" s="10" customFormat="1" ht="18.75" x14ac:dyDescent="0.35">
      <c r="B9" s="113" t="s">
        <v>24</v>
      </c>
      <c r="C9" s="114">
        <v>37986</v>
      </c>
      <c r="D9" s="114">
        <v>45267</v>
      </c>
      <c r="E9" s="113">
        <v>100</v>
      </c>
      <c r="F9" s="115">
        <v>6000000000</v>
      </c>
      <c r="G9" s="115">
        <v>2848801100</v>
      </c>
      <c r="H9" s="115">
        <v>28488011</v>
      </c>
      <c r="I9" s="116">
        <v>0.04</v>
      </c>
      <c r="J9" s="115">
        <v>7281</v>
      </c>
      <c r="K9" s="113" t="s">
        <v>97</v>
      </c>
      <c r="L9" s="113" t="s">
        <v>20</v>
      </c>
      <c r="M9" s="113" t="s">
        <v>35</v>
      </c>
      <c r="N9" s="113" t="s">
        <v>6</v>
      </c>
      <c r="O9" s="113" t="s">
        <v>59</v>
      </c>
      <c r="P9" s="113" t="s">
        <v>59</v>
      </c>
      <c r="Q9" s="113" t="s">
        <v>28</v>
      </c>
      <c r="R9" s="117" t="s">
        <v>25</v>
      </c>
    </row>
    <row r="10" spans="1:21" s="10" customFormat="1" ht="18.75" x14ac:dyDescent="0.35">
      <c r="B10" s="3" t="s">
        <v>26</v>
      </c>
      <c r="C10" s="22">
        <v>37986</v>
      </c>
      <c r="D10" s="22">
        <v>48907</v>
      </c>
      <c r="E10" s="3">
        <v>100</v>
      </c>
      <c r="F10" s="9">
        <v>6000000000</v>
      </c>
      <c r="G10" s="9">
        <v>5013900000</v>
      </c>
      <c r="H10" s="9">
        <v>50139000</v>
      </c>
      <c r="I10" s="23">
        <v>0.04</v>
      </c>
      <c r="J10" s="9">
        <v>10921</v>
      </c>
      <c r="K10" s="3" t="s">
        <v>32</v>
      </c>
      <c r="L10" s="3" t="s">
        <v>20</v>
      </c>
      <c r="M10" s="3" t="s">
        <v>35</v>
      </c>
      <c r="N10" s="3" t="s">
        <v>6</v>
      </c>
      <c r="O10" s="3" t="s">
        <v>59</v>
      </c>
      <c r="P10" s="3" t="s">
        <v>59</v>
      </c>
      <c r="Q10" s="3" t="s">
        <v>28</v>
      </c>
      <c r="R10" s="11" t="s">
        <v>27</v>
      </c>
    </row>
    <row r="11" spans="1:21" ht="18" x14ac:dyDescent="0.35">
      <c r="A11" s="10"/>
      <c r="B11" s="1" t="s">
        <v>58</v>
      </c>
      <c r="C11" s="2">
        <v>44159</v>
      </c>
      <c r="D11" s="2">
        <v>47087</v>
      </c>
      <c r="E11" s="1">
        <v>100</v>
      </c>
      <c r="F11" s="7">
        <v>1131234000</v>
      </c>
      <c r="G11" s="7">
        <v>1131234000</v>
      </c>
      <c r="H11" s="7">
        <v>11312340</v>
      </c>
      <c r="I11" s="4">
        <v>2.2599999999999999E-2</v>
      </c>
      <c r="J11" s="9">
        <v>2928</v>
      </c>
      <c r="K11" s="3" t="s">
        <v>18</v>
      </c>
      <c r="L11" s="3" t="s">
        <v>20</v>
      </c>
      <c r="M11" s="1" t="s">
        <v>35</v>
      </c>
      <c r="N11" s="3" t="s">
        <v>59</v>
      </c>
      <c r="O11" s="3" t="s">
        <v>6</v>
      </c>
      <c r="P11" s="3" t="s">
        <v>59</v>
      </c>
      <c r="Q11" s="3" t="s">
        <v>28</v>
      </c>
      <c r="R11" s="11" t="s">
        <v>62</v>
      </c>
      <c r="S11" s="10"/>
      <c r="T11" s="10"/>
      <c r="U11" s="10"/>
    </row>
    <row r="12" spans="1:21" ht="18" x14ac:dyDescent="0.35">
      <c r="A12" s="10"/>
      <c r="B12" s="1" t="s">
        <v>57</v>
      </c>
      <c r="C12" s="2">
        <v>44159</v>
      </c>
      <c r="D12" s="2">
        <v>51504</v>
      </c>
      <c r="E12" s="1">
        <v>100</v>
      </c>
      <c r="F12" s="7">
        <v>1420471400</v>
      </c>
      <c r="G12" s="7">
        <v>1420471400</v>
      </c>
      <c r="H12" s="7">
        <v>14204714</v>
      </c>
      <c r="I12" s="4">
        <v>3.3599999999999998E-2</v>
      </c>
      <c r="J12" s="9">
        <v>7345</v>
      </c>
      <c r="K12" s="3" t="s">
        <v>18</v>
      </c>
      <c r="L12" s="3" t="s">
        <v>20</v>
      </c>
      <c r="M12" s="1" t="s">
        <v>35</v>
      </c>
      <c r="N12" s="3" t="s">
        <v>59</v>
      </c>
      <c r="O12" s="3" t="s">
        <v>6</v>
      </c>
      <c r="P12" s="3" t="s">
        <v>59</v>
      </c>
      <c r="Q12" s="3" t="s">
        <v>28</v>
      </c>
      <c r="R12" s="11" t="s">
        <v>61</v>
      </c>
      <c r="S12" s="10"/>
      <c r="T12" s="19"/>
      <c r="U12" s="10"/>
    </row>
    <row r="13" spans="1:21" ht="18" x14ac:dyDescent="0.35">
      <c r="A13" s="10"/>
      <c r="B13" s="1" t="s">
        <v>56</v>
      </c>
      <c r="C13" s="2">
        <v>44159</v>
      </c>
      <c r="D13" s="2">
        <v>55095</v>
      </c>
      <c r="E13" s="1">
        <v>100</v>
      </c>
      <c r="F13" s="7">
        <v>1735915300</v>
      </c>
      <c r="G13" s="7">
        <v>1735915300</v>
      </c>
      <c r="H13" s="7">
        <v>17359153</v>
      </c>
      <c r="I13" s="4">
        <v>3.4500000000000003E-2</v>
      </c>
      <c r="J13" s="9">
        <v>10936</v>
      </c>
      <c r="K13" s="3" t="s">
        <v>18</v>
      </c>
      <c r="L13" s="3" t="s">
        <v>20</v>
      </c>
      <c r="M13" s="1" t="s">
        <v>35</v>
      </c>
      <c r="N13" s="3" t="s">
        <v>59</v>
      </c>
      <c r="O13" s="3" t="s">
        <v>6</v>
      </c>
      <c r="P13" s="3" t="s">
        <v>59</v>
      </c>
      <c r="Q13" s="3" t="s">
        <v>28</v>
      </c>
      <c r="R13" s="11" t="s">
        <v>60</v>
      </c>
      <c r="S13" s="10"/>
      <c r="T13" s="19"/>
      <c r="U13" s="10"/>
    </row>
    <row r="14" spans="1:21" ht="18" x14ac:dyDescent="0.35">
      <c r="A14" s="10"/>
      <c r="B14" s="20" t="s">
        <v>67</v>
      </c>
      <c r="C14" s="2">
        <v>44334</v>
      </c>
      <c r="D14" s="15">
        <v>49817</v>
      </c>
      <c r="E14" s="1">
        <v>100</v>
      </c>
      <c r="F14" s="16">
        <v>510995500</v>
      </c>
      <c r="G14" s="16">
        <v>510995500</v>
      </c>
      <c r="H14" s="7">
        <f>G14/100</f>
        <v>5109955</v>
      </c>
      <c r="I14" s="17">
        <v>3.1899999999999998E-2</v>
      </c>
      <c r="J14" s="9">
        <v>5483</v>
      </c>
      <c r="K14" s="3" t="s">
        <v>18</v>
      </c>
      <c r="L14" s="3" t="s">
        <v>20</v>
      </c>
      <c r="M14" s="1" t="s">
        <v>35</v>
      </c>
      <c r="N14" s="3" t="s">
        <v>59</v>
      </c>
      <c r="O14" s="3" t="s">
        <v>6</v>
      </c>
      <c r="P14" s="3" t="s">
        <v>59</v>
      </c>
      <c r="Q14" s="3" t="s">
        <v>28</v>
      </c>
      <c r="R14" s="12" t="s">
        <v>69</v>
      </c>
      <c r="S14" s="10"/>
      <c r="T14" s="19"/>
      <c r="U14" s="10"/>
    </row>
    <row r="15" spans="1:21" ht="18" x14ac:dyDescent="0.35">
      <c r="A15" s="10"/>
      <c r="B15" s="14" t="s">
        <v>68</v>
      </c>
      <c r="C15" s="15">
        <v>44334</v>
      </c>
      <c r="D15" s="15">
        <v>53506</v>
      </c>
      <c r="E15" s="1">
        <v>100</v>
      </c>
      <c r="F15" s="16">
        <v>1494566300</v>
      </c>
      <c r="G15" s="16">
        <v>1494566300</v>
      </c>
      <c r="H15" s="7">
        <v>14945663</v>
      </c>
      <c r="I15" s="17">
        <v>3.5999999999999997E-2</v>
      </c>
      <c r="J15" s="18">
        <v>9172</v>
      </c>
      <c r="K15" s="3" t="s">
        <v>18</v>
      </c>
      <c r="L15" s="3" t="s">
        <v>20</v>
      </c>
      <c r="M15" s="1" t="s">
        <v>35</v>
      </c>
      <c r="N15" s="3" t="s">
        <v>59</v>
      </c>
      <c r="O15" s="3" t="s">
        <v>6</v>
      </c>
      <c r="P15" s="3" t="s">
        <v>59</v>
      </c>
      <c r="Q15" s="3" t="s">
        <v>28</v>
      </c>
      <c r="R15" s="12" t="s">
        <v>70</v>
      </c>
      <c r="S15" s="10"/>
      <c r="T15" s="19"/>
      <c r="U15" s="10"/>
    </row>
    <row r="16" spans="1:21" ht="18" x14ac:dyDescent="0.35">
      <c r="A16" s="10"/>
      <c r="B16" s="14" t="s">
        <v>72</v>
      </c>
      <c r="C16" s="15">
        <v>44802</v>
      </c>
      <c r="D16" s="15">
        <v>52547</v>
      </c>
      <c r="E16" s="1">
        <v>100</v>
      </c>
      <c r="F16" s="16">
        <v>936910700</v>
      </c>
      <c r="G16" s="16">
        <v>936910700</v>
      </c>
      <c r="H16" s="16">
        <v>9369107</v>
      </c>
      <c r="I16" s="17">
        <v>4.1399999999999999E-2</v>
      </c>
      <c r="J16" s="18">
        <v>7745</v>
      </c>
      <c r="K16" s="3" t="s">
        <v>18</v>
      </c>
      <c r="L16" s="3" t="s">
        <v>20</v>
      </c>
      <c r="M16" s="1" t="s">
        <v>35</v>
      </c>
      <c r="N16" s="3" t="s">
        <v>59</v>
      </c>
      <c r="O16" s="3" t="s">
        <v>6</v>
      </c>
      <c r="P16" s="3" t="s">
        <v>59</v>
      </c>
      <c r="Q16" s="3" t="s">
        <v>28</v>
      </c>
      <c r="R16" s="12" t="s">
        <v>75</v>
      </c>
      <c r="S16" s="10"/>
      <c r="T16" s="21"/>
      <c r="U16" s="10"/>
    </row>
    <row r="17" spans="1:21" ht="18" x14ac:dyDescent="0.35">
      <c r="A17" s="10"/>
      <c r="B17" s="14" t="s">
        <v>73</v>
      </c>
      <c r="C17" s="15">
        <v>44802</v>
      </c>
      <c r="D17" s="15">
        <v>55823</v>
      </c>
      <c r="E17" s="1">
        <v>100</v>
      </c>
      <c r="F17" s="48">
        <v>2244877500</v>
      </c>
      <c r="G17" s="48">
        <v>2244877500</v>
      </c>
      <c r="H17" s="48">
        <v>22448775</v>
      </c>
      <c r="I17" s="17">
        <v>4.2000000000000003E-2</v>
      </c>
      <c r="J17" s="18">
        <v>11021</v>
      </c>
      <c r="K17" s="3" t="s">
        <v>18</v>
      </c>
      <c r="L17" s="3" t="s">
        <v>20</v>
      </c>
      <c r="M17" s="1" t="s">
        <v>35</v>
      </c>
      <c r="N17" s="3" t="s">
        <v>59</v>
      </c>
      <c r="O17" s="3" t="s">
        <v>6</v>
      </c>
      <c r="P17" s="3" t="s">
        <v>59</v>
      </c>
      <c r="Q17" s="3" t="s">
        <v>28</v>
      </c>
      <c r="R17" s="51" t="s">
        <v>76</v>
      </c>
      <c r="S17" s="10"/>
      <c r="T17" s="21"/>
      <c r="U17" s="10"/>
    </row>
    <row r="18" spans="1:21" s="10" customFormat="1" ht="23.25" x14ac:dyDescent="0.4">
      <c r="B18" s="35" t="s">
        <v>83</v>
      </c>
      <c r="C18" s="36">
        <v>36677</v>
      </c>
      <c r="D18" s="36">
        <v>47597</v>
      </c>
      <c r="E18" s="35">
        <v>100</v>
      </c>
      <c r="F18" s="37">
        <v>5911797300</v>
      </c>
      <c r="G18" s="37">
        <v>13379516072.299465</v>
      </c>
      <c r="H18" s="37">
        <v>59117973</v>
      </c>
      <c r="I18" s="38">
        <v>3.6229999999999998E-2</v>
      </c>
      <c r="J18" s="37">
        <v>10920</v>
      </c>
      <c r="K18" s="35" t="s">
        <v>20</v>
      </c>
      <c r="L18" s="35" t="s">
        <v>18</v>
      </c>
      <c r="M18" s="35" t="s">
        <v>35</v>
      </c>
      <c r="N18" s="35" t="s">
        <v>6</v>
      </c>
      <c r="O18" s="35" t="s">
        <v>7</v>
      </c>
      <c r="P18" s="35" t="s">
        <v>59</v>
      </c>
      <c r="Q18" s="35" t="s">
        <v>59</v>
      </c>
      <c r="R18" s="39" t="s">
        <v>9</v>
      </c>
    </row>
    <row r="19" spans="1:21" s="10" customFormat="1" ht="18.75" x14ac:dyDescent="0.35">
      <c r="B19" s="40" t="s">
        <v>84</v>
      </c>
      <c r="C19" s="41">
        <v>45240</v>
      </c>
      <c r="D19" s="41">
        <v>50727</v>
      </c>
      <c r="E19" s="40">
        <v>100</v>
      </c>
      <c r="F19" s="42">
        <v>237542300</v>
      </c>
      <c r="G19" s="42">
        <v>237542300</v>
      </c>
      <c r="H19" s="42">
        <v>2375423</v>
      </c>
      <c r="I19" s="43">
        <v>5.0700000000000002E-2</v>
      </c>
      <c r="J19" s="42">
        <v>5487</v>
      </c>
      <c r="K19" s="40" t="s">
        <v>90</v>
      </c>
      <c r="L19" s="40" t="s">
        <v>20</v>
      </c>
      <c r="M19" s="40" t="s">
        <v>35</v>
      </c>
      <c r="N19" s="40" t="s">
        <v>59</v>
      </c>
      <c r="O19" s="40" t="s">
        <v>6</v>
      </c>
      <c r="P19" s="40" t="s">
        <v>59</v>
      </c>
      <c r="Q19" s="40" t="s">
        <v>28</v>
      </c>
      <c r="R19" s="44" t="s">
        <v>87</v>
      </c>
    </row>
    <row r="20" spans="1:21" s="10" customFormat="1" ht="19.5" thickBot="1" x14ac:dyDescent="0.4">
      <c r="B20" s="40" t="s">
        <v>85</v>
      </c>
      <c r="C20" s="41">
        <v>45240</v>
      </c>
      <c r="D20" s="41">
        <v>52911</v>
      </c>
      <c r="E20" s="40">
        <v>100</v>
      </c>
      <c r="F20" s="42">
        <v>428696400</v>
      </c>
      <c r="G20" s="42">
        <v>428696400</v>
      </c>
      <c r="H20" s="42">
        <v>4286964</v>
      </c>
      <c r="I20" s="43">
        <v>5.1200000000000002E-2</v>
      </c>
      <c r="J20" s="42">
        <v>7671</v>
      </c>
      <c r="K20" s="40" t="s">
        <v>91</v>
      </c>
      <c r="L20" s="40" t="s">
        <v>20</v>
      </c>
      <c r="M20" s="40" t="s">
        <v>35</v>
      </c>
      <c r="N20" s="40" t="s">
        <v>59</v>
      </c>
      <c r="O20" s="40" t="s">
        <v>6</v>
      </c>
      <c r="P20" s="40" t="s">
        <v>59</v>
      </c>
      <c r="Q20" s="40" t="s">
        <v>28</v>
      </c>
      <c r="R20" s="44" t="s">
        <v>88</v>
      </c>
    </row>
    <row r="21" spans="1:21" s="10" customFormat="1" ht="18" x14ac:dyDescent="0.35">
      <c r="B21" s="75" t="s">
        <v>80</v>
      </c>
      <c r="C21" s="75"/>
      <c r="D21" s="75"/>
      <c r="E21" s="75"/>
      <c r="F21" s="24">
        <f>SUM(F4:F20)</f>
        <v>49053006700</v>
      </c>
      <c r="G21" s="24">
        <f>SUM(G4:G20)</f>
        <v>42358426572.299469</v>
      </c>
      <c r="H21" s="24">
        <f>SUM(H4:H20)</f>
        <v>348907078</v>
      </c>
      <c r="I21" s="26" t="str">
        <f>CONCATENATE((ROUND((SUMPRODUCT(I4:I20,G4:G20)/SUM(G4:G20)*100),3)), "%"," ")</f>
        <v xml:space="preserve">4.219% </v>
      </c>
      <c r="J21" s="24"/>
      <c r="K21" s="25"/>
      <c r="L21" s="25"/>
      <c r="M21" s="27"/>
      <c r="N21" s="25"/>
      <c r="O21" s="25"/>
      <c r="P21" s="25"/>
      <c r="Q21" s="25"/>
      <c r="R21" s="28"/>
    </row>
    <row r="22" spans="1:21" s="10" customFormat="1" ht="18" x14ac:dyDescent="0.35">
      <c r="C22" s="29"/>
      <c r="D22" s="29"/>
      <c r="E22" s="8"/>
      <c r="F22" s="8"/>
      <c r="G22" s="30"/>
      <c r="H22" s="8"/>
      <c r="I22" s="31"/>
      <c r="J22" s="8"/>
      <c r="K22" s="8"/>
      <c r="L22" s="8"/>
      <c r="M22" s="32"/>
      <c r="N22" s="8"/>
      <c r="O22" s="8"/>
      <c r="P22" s="8"/>
      <c r="Q22" s="8"/>
      <c r="R22" s="33"/>
    </row>
    <row r="23" spans="1:21" s="10" customFormat="1" ht="18" x14ac:dyDescent="0.35">
      <c r="B23" s="32" t="s">
        <v>78</v>
      </c>
      <c r="C23" s="29"/>
      <c r="D23" s="29"/>
      <c r="E23" s="8"/>
      <c r="F23" s="8"/>
      <c r="G23" s="30"/>
      <c r="H23" s="8"/>
      <c r="I23" s="8"/>
      <c r="J23" s="34"/>
      <c r="K23" s="8"/>
      <c r="L23" s="8"/>
      <c r="M23" s="8"/>
      <c r="N23" s="32"/>
      <c r="O23" s="8"/>
      <c r="P23" s="8"/>
      <c r="Q23" s="8"/>
      <c r="R23" s="8"/>
      <c r="S23" s="33"/>
    </row>
    <row r="24" spans="1:21" s="10" customFormat="1" ht="18" x14ac:dyDescent="0.35">
      <c r="B24" s="32" t="s">
        <v>33</v>
      </c>
      <c r="G24" s="30"/>
    </row>
    <row r="25" spans="1:21" s="10" customFormat="1" ht="18" x14ac:dyDescent="0.35">
      <c r="B25" s="32" t="s">
        <v>34</v>
      </c>
      <c r="G25" s="49"/>
    </row>
    <row r="26" spans="1:21" s="10" customFormat="1" ht="18" x14ac:dyDescent="0.35">
      <c r="B26" s="32" t="s">
        <v>36</v>
      </c>
    </row>
    <row r="27" spans="1:21" s="10" customFormat="1" ht="18" x14ac:dyDescent="0.35">
      <c r="B27" s="50" t="s">
        <v>89</v>
      </c>
    </row>
    <row r="28" spans="1:21" s="10" customFormat="1" ht="18" x14ac:dyDescent="0.35">
      <c r="B28" s="50" t="s">
        <v>92</v>
      </c>
    </row>
    <row r="29" spans="1:21" s="10" customFormat="1" ht="18" x14ac:dyDescent="0.35">
      <c r="B29" s="45" t="s">
        <v>71</v>
      </c>
      <c r="C29" s="46"/>
      <c r="D29" s="46"/>
      <c r="E29" s="46"/>
      <c r="F29" s="46"/>
    </row>
    <row r="30" spans="1:21" s="10" customFormat="1" ht="18" x14ac:dyDescent="0.35">
      <c r="B30" s="45" t="s">
        <v>82</v>
      </c>
    </row>
    <row r="31" spans="1:21" s="10" customFormat="1" ht="18" x14ac:dyDescent="0.35">
      <c r="B31" s="47" t="s">
        <v>86</v>
      </c>
    </row>
    <row r="32" spans="1:21" ht="18" x14ac:dyDescent="0.35">
      <c r="B32" s="6"/>
    </row>
    <row r="33" spans="2:11" ht="18" customHeight="1" x14ac:dyDescent="0.25">
      <c r="B33" s="74" t="s">
        <v>65</v>
      </c>
      <c r="C33" s="74"/>
      <c r="D33" s="74"/>
      <c r="E33" s="74"/>
      <c r="F33" s="74"/>
      <c r="G33" s="74"/>
      <c r="H33" s="74"/>
      <c r="I33" s="74"/>
      <c r="J33" s="74"/>
      <c r="K33" s="74"/>
    </row>
    <row r="34" spans="2:11" ht="36" x14ac:dyDescent="0.25">
      <c r="B34" s="5" t="s">
        <v>42</v>
      </c>
      <c r="C34" s="5" t="s">
        <v>43</v>
      </c>
      <c r="D34" s="5" t="s">
        <v>64</v>
      </c>
      <c r="E34" s="13" t="s">
        <v>63</v>
      </c>
      <c r="F34" s="5" t="s">
        <v>44</v>
      </c>
      <c r="G34" s="5" t="s">
        <v>45</v>
      </c>
      <c r="H34" s="5" t="s">
        <v>66</v>
      </c>
      <c r="I34" s="5" t="s">
        <v>46</v>
      </c>
      <c r="J34" s="76" t="s">
        <v>4</v>
      </c>
      <c r="K34" s="77"/>
    </row>
    <row r="35" spans="2:11" ht="15" customHeight="1" x14ac:dyDescent="0.25">
      <c r="B35" s="78" t="s">
        <v>77</v>
      </c>
      <c r="C35" s="78" t="s">
        <v>47</v>
      </c>
      <c r="D35" s="81">
        <v>35949</v>
      </c>
      <c r="E35" s="81">
        <v>43998</v>
      </c>
      <c r="F35" s="84">
        <v>45732</v>
      </c>
      <c r="G35" s="87" t="s">
        <v>55</v>
      </c>
      <c r="H35" s="78" t="s">
        <v>48</v>
      </c>
      <c r="I35" s="90">
        <v>2.2000000000000001E-3</v>
      </c>
      <c r="J35" s="58" t="s">
        <v>49</v>
      </c>
      <c r="K35" s="59"/>
    </row>
    <row r="36" spans="2:11" ht="15" customHeight="1" x14ac:dyDescent="0.25">
      <c r="B36" s="79"/>
      <c r="C36" s="79"/>
      <c r="D36" s="82"/>
      <c r="E36" s="82"/>
      <c r="F36" s="85"/>
      <c r="G36" s="88"/>
      <c r="H36" s="79"/>
      <c r="I36" s="91"/>
      <c r="J36" s="58" t="s">
        <v>50</v>
      </c>
      <c r="K36" s="59"/>
    </row>
    <row r="37" spans="2:11" ht="15" customHeight="1" x14ac:dyDescent="0.25">
      <c r="B37" s="79"/>
      <c r="C37" s="79"/>
      <c r="D37" s="82"/>
      <c r="E37" s="82"/>
      <c r="F37" s="85"/>
      <c r="G37" s="88"/>
      <c r="H37" s="79"/>
      <c r="I37" s="91"/>
      <c r="J37" s="58" t="s">
        <v>51</v>
      </c>
      <c r="K37" s="59"/>
    </row>
    <row r="38" spans="2:11" ht="15" customHeight="1" x14ac:dyDescent="0.25">
      <c r="B38" s="79"/>
      <c r="C38" s="79"/>
      <c r="D38" s="82"/>
      <c r="E38" s="82"/>
      <c r="F38" s="85"/>
      <c r="G38" s="88"/>
      <c r="H38" s="79"/>
      <c r="I38" s="91"/>
      <c r="J38" s="58" t="s">
        <v>52</v>
      </c>
      <c r="K38" s="59"/>
    </row>
    <row r="39" spans="2:11" ht="15" customHeight="1" x14ac:dyDescent="0.25">
      <c r="B39" s="79"/>
      <c r="C39" s="79"/>
      <c r="D39" s="82"/>
      <c r="E39" s="82"/>
      <c r="F39" s="85"/>
      <c r="G39" s="88"/>
      <c r="H39" s="79"/>
      <c r="I39" s="91"/>
      <c r="J39" s="58" t="s">
        <v>53</v>
      </c>
      <c r="K39" s="59"/>
    </row>
    <row r="40" spans="2:11" ht="15" customHeight="1" x14ac:dyDescent="0.25">
      <c r="B40" s="80"/>
      <c r="C40" s="80"/>
      <c r="D40" s="83"/>
      <c r="E40" s="83"/>
      <c r="F40" s="86"/>
      <c r="G40" s="89"/>
      <c r="H40" s="80"/>
      <c r="I40" s="92"/>
      <c r="J40" s="72" t="s">
        <v>54</v>
      </c>
      <c r="K40" s="73"/>
    </row>
    <row r="41" spans="2:11" ht="15" customHeight="1" x14ac:dyDescent="0.25">
      <c r="B41" s="60" t="s">
        <v>77</v>
      </c>
      <c r="C41" s="60" t="s">
        <v>47</v>
      </c>
      <c r="D41" s="63">
        <v>45980</v>
      </c>
      <c r="E41" s="63" t="s">
        <v>21</v>
      </c>
      <c r="F41" s="63">
        <v>47806</v>
      </c>
      <c r="G41" s="66" t="s">
        <v>93</v>
      </c>
      <c r="H41" s="60" t="s">
        <v>94</v>
      </c>
      <c r="I41" s="69">
        <v>5.0000000000000001E-3</v>
      </c>
      <c r="J41" s="52" t="s">
        <v>49</v>
      </c>
      <c r="K41" s="53"/>
    </row>
    <row r="42" spans="2:11" ht="15" customHeight="1" x14ac:dyDescent="0.25">
      <c r="B42" s="61"/>
      <c r="C42" s="61"/>
      <c r="D42" s="64"/>
      <c r="E42" s="64"/>
      <c r="F42" s="64"/>
      <c r="G42" s="67"/>
      <c r="H42" s="61"/>
      <c r="I42" s="70"/>
      <c r="J42" s="54"/>
      <c r="K42" s="55"/>
    </row>
    <row r="43" spans="2:11" ht="15" customHeight="1" x14ac:dyDescent="0.25">
      <c r="B43" s="61"/>
      <c r="C43" s="61"/>
      <c r="D43" s="64"/>
      <c r="E43" s="64"/>
      <c r="F43" s="64"/>
      <c r="G43" s="67"/>
      <c r="H43" s="61"/>
      <c r="I43" s="70"/>
      <c r="J43" s="54"/>
      <c r="K43" s="55"/>
    </row>
    <row r="44" spans="2:11" ht="15" customHeight="1" x14ac:dyDescent="0.25">
      <c r="B44" s="61"/>
      <c r="C44" s="61"/>
      <c r="D44" s="64"/>
      <c r="E44" s="64"/>
      <c r="F44" s="64"/>
      <c r="G44" s="67"/>
      <c r="H44" s="61"/>
      <c r="I44" s="70"/>
      <c r="J44" s="54"/>
      <c r="K44" s="55"/>
    </row>
    <row r="45" spans="2:11" ht="15" customHeight="1" x14ac:dyDescent="0.25">
      <c r="B45" s="61"/>
      <c r="C45" s="61"/>
      <c r="D45" s="64"/>
      <c r="E45" s="64"/>
      <c r="F45" s="64"/>
      <c r="G45" s="67"/>
      <c r="H45" s="61"/>
      <c r="I45" s="70"/>
      <c r="J45" s="54"/>
      <c r="K45" s="55"/>
    </row>
    <row r="46" spans="2:11" ht="15" customHeight="1" x14ac:dyDescent="0.25">
      <c r="B46" s="62"/>
      <c r="C46" s="62"/>
      <c r="D46" s="65"/>
      <c r="E46" s="65"/>
      <c r="F46" s="65"/>
      <c r="G46" s="68"/>
      <c r="H46" s="62"/>
      <c r="I46" s="71"/>
      <c r="J46" s="56"/>
      <c r="K46" s="57"/>
    </row>
  </sheetData>
  <mergeCells count="27">
    <mergeCell ref="B2:R2"/>
    <mergeCell ref="B21:E21"/>
    <mergeCell ref="B33:K33"/>
    <mergeCell ref="J34:K34"/>
    <mergeCell ref="B35:B40"/>
    <mergeCell ref="C35:C40"/>
    <mergeCell ref="D35:D40"/>
    <mergeCell ref="E35:E40"/>
    <mergeCell ref="F35:F40"/>
    <mergeCell ref="G35:G40"/>
    <mergeCell ref="H35:H40"/>
    <mergeCell ref="I35:I40"/>
    <mergeCell ref="J35:K35"/>
    <mergeCell ref="J41:K46"/>
    <mergeCell ref="J36:K36"/>
    <mergeCell ref="J37:K37"/>
    <mergeCell ref="B41:B46"/>
    <mergeCell ref="C41:C46"/>
    <mergeCell ref="D41:D46"/>
    <mergeCell ref="E41:E46"/>
    <mergeCell ref="F41:F46"/>
    <mergeCell ref="G41:G46"/>
    <mergeCell ref="H41:H46"/>
    <mergeCell ref="I41:I46"/>
    <mergeCell ref="J38:K38"/>
    <mergeCell ref="J39:K39"/>
    <mergeCell ref="J40:K40"/>
  </mergeCells>
  <hyperlinks>
    <hyperlink ref="R4" r:id="rId1" xr:uid="{00000000-0004-0000-0000-000000000000}"/>
    <hyperlink ref="R18" r:id="rId2" xr:uid="{00000000-0004-0000-0000-000001000000}"/>
    <hyperlink ref="R5" r:id="rId3" xr:uid="{00000000-0004-0000-0000-000002000000}"/>
    <hyperlink ref="R6" r:id="rId4" xr:uid="{00000000-0004-0000-0000-000003000000}"/>
    <hyperlink ref="R7" r:id="rId5" xr:uid="{00000000-0004-0000-0000-000004000000}"/>
    <hyperlink ref="R8" r:id="rId6" xr:uid="{00000000-0004-0000-0000-000005000000}"/>
    <hyperlink ref="R9" r:id="rId7" xr:uid="{00000000-0004-0000-0000-000006000000}"/>
    <hyperlink ref="R10" r:id="rId8" xr:uid="{00000000-0004-0000-0000-000007000000}"/>
    <hyperlink ref="J39" r:id="rId9" xr:uid="{00000000-0004-0000-0000-000008000000}"/>
    <hyperlink ref="J38" r:id="rId10" xr:uid="{00000000-0004-0000-0000-000009000000}"/>
    <hyperlink ref="J37" r:id="rId11" xr:uid="{00000000-0004-0000-0000-00000A000000}"/>
    <hyperlink ref="J36" r:id="rId12" xr:uid="{00000000-0004-0000-0000-00000B000000}"/>
    <hyperlink ref="J35" r:id="rId13" xr:uid="{00000000-0004-0000-0000-00000C000000}"/>
    <hyperlink ref="J40" r:id="rId14" xr:uid="{00000000-0004-0000-0000-00000D000000}"/>
    <hyperlink ref="R11" r:id="rId15" xr:uid="{00000000-0004-0000-0000-00000E000000}"/>
    <hyperlink ref="R12" r:id="rId16" xr:uid="{00000000-0004-0000-0000-00000F000000}"/>
    <hyperlink ref="R13" r:id="rId17" xr:uid="{00000000-0004-0000-0000-000010000000}"/>
    <hyperlink ref="R15" r:id="rId18" xr:uid="{00000000-0004-0000-0000-000011000000}"/>
    <hyperlink ref="R14" r:id="rId19" xr:uid="{00000000-0004-0000-0000-000012000000}"/>
    <hyperlink ref="R16" r:id="rId20" xr:uid="{00000000-0004-0000-0000-000013000000}"/>
    <hyperlink ref="R17" r:id="rId21" xr:uid="{00000000-0004-0000-0000-000014000000}"/>
    <hyperlink ref="R19" r:id="rId22" display="PIC P001U" xr:uid="{42568A53-EB42-4B5C-A683-B8D9F02DB509}"/>
    <hyperlink ref="R20" r:id="rId23" display="PIC P001U" xr:uid="{1A3A11A4-701D-4B7B-8D6A-AC86BDD957A9}"/>
    <hyperlink ref="J41" r:id="rId24" xr:uid="{6E223C9D-1F3F-4D38-A3AF-D65FE4C116A5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48" fitToHeight="0" orientation="landscape"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Características (VF)</vt:lpstr>
      <vt:lpstr>Características (CC)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Gabriela Gómez Navarro</dc:creator>
  <cp:lastModifiedBy>Henestrosa Páez, Jesús Alfredo</cp:lastModifiedBy>
  <cp:lastPrinted>2019-07-26T22:49:11Z</cp:lastPrinted>
  <dcterms:created xsi:type="dcterms:W3CDTF">2019-07-24T13:43:39Z</dcterms:created>
  <dcterms:modified xsi:type="dcterms:W3CDTF">2026-05-06T01:17:42Z</dcterms:modified>
</cp:coreProperties>
</file>